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9.xml" ContentType="application/vnd.openxmlformats-officedocument.drawingml.chartshapes+xml"/>
  <Override PartName="/xl/drawings/drawing10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1.xml" ContentType="application/vnd.openxmlformats-officedocument.drawingml.chartshapes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2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3.xml" ContentType="application/vnd.openxmlformats-officedocument.drawingml.chartshapes+xml"/>
  <Override PartName="/xl/drawings/drawing14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5.xml" ContentType="application/vnd.openxmlformats-officedocument.drawingml.chartshapes+xml"/>
  <Override PartName="/xl/drawings/drawing16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7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ΣΒΣΕ\new website ΣΒΣΕ_2021\ΒΙΟΜΗΧΑΝΙΑ\ΒΙΟΜΗΧΑΝΙΑ ΣΤΗΝ ΕΥΡΩΠΗ\"/>
    </mc:Choice>
  </mc:AlternateContent>
  <bookViews>
    <workbookView xWindow="0" yWindow="0" windowWidth="20490" windowHeight="7620" tabRatio="893" activeTab="7"/>
  </bookViews>
  <sheets>
    <sheet name="Figure 1" sheetId="34" r:id="rId1"/>
    <sheet name="Figure 2" sheetId="35" r:id="rId2"/>
    <sheet name="Figure 3" sheetId="36" r:id="rId3"/>
    <sheet name="Figure 4" sheetId="37" r:id="rId4"/>
    <sheet name="NACE 29 fig 5" sheetId="5" r:id="rId5"/>
    <sheet name="NACE 10 fig 6" sheetId="6" r:id="rId6"/>
    <sheet name="NACE 21 fig 7" sheetId="12" r:id="rId7"/>
    <sheet name="NACE 28 fig 8" sheetId="38" r:id="rId8"/>
    <sheet name="NACE 14 fig 9" sheetId="14" r:id="rId9"/>
  </sheets>
  <externalReferences>
    <externalReference r:id="rId10"/>
    <externalReference r:id="rId11"/>
  </externalReferences>
  <calcPr calcId="162913"/>
</workbook>
</file>

<file path=xl/calcChain.xml><?xml version="1.0" encoding="utf-8"?>
<calcChain xmlns="http://schemas.openxmlformats.org/spreadsheetml/2006/main">
  <c r="C11" i="38" l="1"/>
  <c r="I18" i="36" l="1"/>
  <c r="I17" i="36"/>
  <c r="I16" i="36"/>
  <c r="I15" i="36"/>
  <c r="I14" i="36"/>
  <c r="I13" i="36"/>
  <c r="I12" i="36"/>
  <c r="I11" i="36"/>
  <c r="D8" i="36"/>
  <c r="B30" i="36" s="1"/>
  <c r="I7" i="36"/>
  <c r="B38" i="36" s="1"/>
  <c r="D7" i="36"/>
  <c r="B29" i="36" s="1"/>
  <c r="I6" i="36"/>
  <c r="B37" i="36" s="1"/>
  <c r="D6" i="36"/>
  <c r="B28" i="36" s="1"/>
  <c r="I5" i="36"/>
  <c r="B36" i="36" s="1"/>
  <c r="D5" i="36"/>
  <c r="B27" i="36" s="1"/>
  <c r="I4" i="36"/>
  <c r="B35" i="36" s="1"/>
  <c r="D4" i="36"/>
  <c r="B26" i="36" s="1"/>
  <c r="I3" i="36"/>
  <c r="B33" i="36" s="1"/>
  <c r="D3" i="36"/>
  <c r="B24" i="36" s="1"/>
  <c r="I2" i="36"/>
  <c r="B34" i="36" s="1"/>
  <c r="D2" i="36"/>
  <c r="B25" i="36" s="1"/>
  <c r="C25" i="35"/>
  <c r="C22" i="35"/>
  <c r="C18" i="35"/>
  <c r="C12" i="35"/>
  <c r="C10" i="35"/>
  <c r="C8" i="35"/>
  <c r="C6" i="35"/>
  <c r="E7" i="35" s="1"/>
  <c r="C4" i="35"/>
  <c r="E5" i="35" s="1"/>
  <c r="I16" i="34"/>
  <c r="I13" i="34"/>
  <c r="I12" i="34"/>
  <c r="I11" i="34"/>
  <c r="I10" i="34"/>
  <c r="I9" i="34"/>
  <c r="I8" i="34"/>
  <c r="I7" i="34"/>
  <c r="I6" i="34"/>
  <c r="I10" i="36" l="1"/>
  <c r="E9" i="35"/>
  <c r="C2" i="35"/>
  <c r="E3" i="35" s="1"/>
  <c r="C11" i="35"/>
  <c r="C15" i="35"/>
  <c r="C19" i="35"/>
  <c r="C23" i="35"/>
  <c r="C27" i="35"/>
  <c r="C26" i="35"/>
  <c r="C3" i="35"/>
  <c r="E4" i="35" s="1"/>
  <c r="C5" i="35"/>
  <c r="E6" i="35" s="1"/>
  <c r="C7" i="35"/>
  <c r="E8" i="35" s="1"/>
  <c r="C9" i="35"/>
  <c r="C14" i="35"/>
  <c r="C16" i="35"/>
  <c r="C20" i="35"/>
  <c r="C24" i="35"/>
  <c r="C28" i="35"/>
  <c r="C13" i="35"/>
  <c r="C17" i="35"/>
  <c r="C21" i="35"/>
  <c r="I15" i="34"/>
  <c r="I14" i="34"/>
  <c r="I8" i="36" l="1"/>
  <c r="B39" i="36" s="1"/>
  <c r="I19" i="36"/>
  <c r="E15" i="14" l="1"/>
  <c r="F15" i="14"/>
  <c r="G15" i="14"/>
  <c r="H15" i="14"/>
  <c r="I15" i="14"/>
  <c r="J15" i="14"/>
  <c r="K15" i="14"/>
  <c r="L15" i="14"/>
  <c r="M15" i="14"/>
  <c r="N15" i="14"/>
  <c r="O15" i="14"/>
  <c r="P15" i="14"/>
  <c r="Q15" i="14"/>
  <c r="R15" i="14"/>
  <c r="S15" i="14"/>
  <c r="T15" i="14"/>
  <c r="U15" i="14"/>
  <c r="V15" i="14"/>
  <c r="W15" i="14"/>
  <c r="X15" i="14"/>
  <c r="Y15" i="14"/>
  <c r="Z15" i="14"/>
  <c r="AA15" i="14"/>
  <c r="B15" i="14"/>
  <c r="C15" i="14"/>
  <c r="D15" i="14"/>
  <c r="A15" i="14"/>
  <c r="G18" i="6" l="1"/>
  <c r="G24" i="6" l="1"/>
  <c r="G8" i="6" l="1"/>
  <c r="G9" i="6"/>
  <c r="G10" i="6"/>
  <c r="G11" i="6"/>
  <c r="G12" i="6"/>
  <c r="G13" i="6"/>
  <c r="G14" i="6"/>
  <c r="G15" i="6"/>
  <c r="G16" i="6"/>
  <c r="G17" i="6"/>
</calcChain>
</file>

<file path=xl/sharedStrings.xml><?xml version="1.0" encoding="utf-8"?>
<sst xmlns="http://schemas.openxmlformats.org/spreadsheetml/2006/main" count="379" uniqueCount="196">
  <si>
    <t>Year</t>
  </si>
  <si>
    <t>Value of sold production                 (1.000 EURO)</t>
  </si>
  <si>
    <t>Source: Eurostat (online data code:DS-066341)</t>
  </si>
  <si>
    <t>Germany</t>
  </si>
  <si>
    <t>Italy</t>
  </si>
  <si>
    <t>France</t>
  </si>
  <si>
    <t>United Kingdom</t>
  </si>
  <si>
    <t>Spain</t>
  </si>
  <si>
    <t>Poland</t>
  </si>
  <si>
    <t>Austria</t>
  </si>
  <si>
    <t>Belgium</t>
  </si>
  <si>
    <t>Bulgaria</t>
  </si>
  <si>
    <t>Croatia</t>
  </si>
  <si>
    <t>Cyprus</t>
  </si>
  <si>
    <t>Denmark</t>
  </si>
  <si>
    <t>Estonia</t>
  </si>
  <si>
    <t>Finland</t>
  </si>
  <si>
    <t>Greece</t>
  </si>
  <si>
    <t>Hungary</t>
  </si>
  <si>
    <t>Ireland</t>
  </si>
  <si>
    <t>Latvia</t>
  </si>
  <si>
    <t>Lithuania</t>
  </si>
  <si>
    <t>Luxembourg</t>
  </si>
  <si>
    <t>Malta</t>
  </si>
  <si>
    <t>Netherlands</t>
  </si>
  <si>
    <t>Portugal</t>
  </si>
  <si>
    <t>Romania</t>
  </si>
  <si>
    <t>Slovakia</t>
  </si>
  <si>
    <t>Slovenia</t>
  </si>
  <si>
    <t>Sweden</t>
  </si>
  <si>
    <t>Machinery and equipment</t>
  </si>
  <si>
    <t>Chemicals</t>
  </si>
  <si>
    <t>16 to 18</t>
  </si>
  <si>
    <t>31 to 33</t>
  </si>
  <si>
    <t>13 to 15</t>
  </si>
  <si>
    <t>Food, beverages and tobacco</t>
  </si>
  <si>
    <t>Manufacturing activity</t>
  </si>
  <si>
    <t>%</t>
  </si>
  <si>
    <t xml:space="preserve">Motor vehicles </t>
  </si>
  <si>
    <t xml:space="preserve">Parts and accessories for motor vehicles </t>
  </si>
  <si>
    <t xml:space="preserve">Bodies (coachwork) for motor vehicles; trailers and semi-trailers </t>
  </si>
  <si>
    <t xml:space="preserve">Electrical and electronic equipment for motor vehicles </t>
  </si>
  <si>
    <t>Sold production, exports and imports by PRODCOM list (NACE Rev. 2) - annual data [DS-066341]</t>
  </si>
  <si>
    <t>Last update</t>
  </si>
  <si>
    <t>Extracted on</t>
  </si>
  <si>
    <t>Source of data</t>
  </si>
  <si>
    <t>Eurostat</t>
  </si>
  <si>
    <t>(EUR per Kilogram)</t>
  </si>
  <si>
    <t>PRCCODE</t>
  </si>
  <si>
    <t>10711100 - Fresh bread containing by weight in the dry matter state &lt;=5% of sugars and &lt;=5% of fat (excluding with added honey; eggs; cheese or fruit)</t>
  </si>
  <si>
    <t>DECL</t>
  </si>
  <si>
    <t>PERIOD/INDICATORS</t>
  </si>
  <si>
    <t>PRODQNT</t>
  </si>
  <si>
    <t>PRODVAL</t>
  </si>
  <si>
    <t>Jan.-Dec. 2009</t>
  </si>
  <si>
    <t>Jan.-Dec. 2010</t>
  </si>
  <si>
    <t>Jan.-Dec. 2011</t>
  </si>
  <si>
    <t>Jan.-Dec. 2012</t>
  </si>
  <si>
    <t>Jan.-Dec. 2013</t>
  </si>
  <si>
    <t>Jan.-Dec. 2014</t>
  </si>
  <si>
    <t>Jan.-Dec. 2015</t>
  </si>
  <si>
    <t>Jan.-Dec. 2016</t>
  </si>
  <si>
    <t>Jan.-Dec. 2017</t>
  </si>
  <si>
    <t>Country</t>
  </si>
  <si>
    <t xml:space="preserve">Average production cost per kilogram </t>
  </si>
  <si>
    <t>Montenegro</t>
  </si>
  <si>
    <t>Bosnia and Herzegovina</t>
  </si>
  <si>
    <t>Serbia</t>
  </si>
  <si>
    <t>Norway</t>
  </si>
  <si>
    <t>28112400 - Generating sets, wind-powered</t>
  </si>
  <si>
    <t>PERIOD</t>
  </si>
  <si>
    <t>Value in Constant Prices - using PPI ref 2015</t>
  </si>
  <si>
    <t>index (base=2015)</t>
  </si>
  <si>
    <t>(2015=100)</t>
  </si>
  <si>
    <t xml:space="preserve">STS PPI (B_C_X_MIG_NRG) </t>
  </si>
  <si>
    <t>Chemicals and chemical products</t>
  </si>
  <si>
    <t>Fabricated metal products, except machinery and equipment</t>
  </si>
  <si>
    <t>Motor vehicles, trailers and semi-trailers</t>
  </si>
  <si>
    <t>Jan.-Dec. 2018</t>
  </si>
  <si>
    <t>2018</t>
  </si>
  <si>
    <t>INDICATORS</t>
  </si>
  <si>
    <t xml:space="preserve">Sweden, Island : not available  </t>
  </si>
  <si>
    <t>NACE 21.10 : Manufacture of basic pharmaceutical products</t>
  </si>
  <si>
    <t>CPA 21.10.51 : Provitamins, vitamins and their derivatives</t>
  </si>
  <si>
    <t>CPA 21.10.54 : Antibiotics</t>
  </si>
  <si>
    <t>IT</t>
  </si>
  <si>
    <t>ES</t>
  </si>
  <si>
    <t>PT</t>
  </si>
  <si>
    <t>RO</t>
  </si>
  <si>
    <t>DE</t>
  </si>
  <si>
    <t>NACE 14: 14  - Manufacture of wearing apparel</t>
  </si>
  <si>
    <t>Vitamins</t>
  </si>
  <si>
    <t>Antibiotics</t>
  </si>
  <si>
    <t>Czechia</t>
  </si>
  <si>
    <t>Jan.-Dec. 2019</t>
  </si>
  <si>
    <t>2019</t>
  </si>
  <si>
    <t>BE</t>
  </si>
  <si>
    <t>BG</t>
  </si>
  <si>
    <t>DK</t>
  </si>
  <si>
    <t>CZ</t>
  </si>
  <si>
    <t>EE</t>
  </si>
  <si>
    <t>IE</t>
  </si>
  <si>
    <t>EL</t>
  </si>
  <si>
    <t>FR</t>
  </si>
  <si>
    <t>HR</t>
  </si>
  <si>
    <t>CY</t>
  </si>
  <si>
    <t>LU</t>
  </si>
  <si>
    <t>HU</t>
  </si>
  <si>
    <t>MT</t>
  </si>
  <si>
    <t>NL</t>
  </si>
  <si>
    <t>AT</t>
  </si>
  <si>
    <t>PL</t>
  </si>
  <si>
    <t>SI</t>
  </si>
  <si>
    <t>SK</t>
  </si>
  <si>
    <t>FI</t>
  </si>
  <si>
    <t>SE</t>
  </si>
  <si>
    <t>6 top MSs</t>
  </si>
  <si>
    <t>Snapshot Excel files</t>
  </si>
  <si>
    <t>EU27TOTALS_2020</t>
  </si>
  <si>
    <t>Sold production of motor vehicles, trailers and semi-trailers in EU-27, 2019</t>
  </si>
  <si>
    <t>Note: EU-27: Except Cyprus, Luxembourg, Malta</t>
  </si>
  <si>
    <t>EU27_2020</t>
  </si>
  <si>
    <t xml:space="preserve">Total of sold production of motor vehocles, trailers and semi-trailers </t>
  </si>
  <si>
    <t>2009-2019</t>
  </si>
  <si>
    <t xml:space="preserve">EU-27 Average value of sold production / kilogram </t>
  </si>
  <si>
    <t>EU-27</t>
  </si>
  <si>
    <t>Value of sold production for one kilogram of fresh bread in EU-27, 2009-2019</t>
  </si>
  <si>
    <r>
      <t>Sold</t>
    </r>
    <r>
      <rPr>
        <sz val="9"/>
        <color rgb="FF595959"/>
        <rFont val="Arial"/>
        <family val="2"/>
      </rPr>
      <t xml:space="preserve"> </t>
    </r>
    <r>
      <rPr>
        <b/>
        <sz val="9"/>
        <color rgb="FF000000"/>
        <rFont val="Arial"/>
        <family val="2"/>
      </rPr>
      <t xml:space="preserve">production of basic pharmaceutical products in the EU-27, 2009-2019 </t>
    </r>
    <r>
      <rPr>
        <i/>
        <sz val="9"/>
        <color rgb="FF000000"/>
        <rFont val="Arial"/>
        <family val="2"/>
      </rPr>
      <t>(in bil. EUR)</t>
    </r>
  </si>
  <si>
    <t>Value in ths.EUR</t>
  </si>
  <si>
    <t>EU 27</t>
  </si>
  <si>
    <t>Sold production of wearing apparel in the EU-27, by country in 2019</t>
  </si>
  <si>
    <t>Rest of the EU27</t>
  </si>
  <si>
    <t>https://appsso.eurostat.ec.europa.eu/nui/show.do?query=BOOKMARK_DS-066341_QID_-22071008_UID_-3F171EB0&amp;layout=INDICATORS,C,X,0;PRCCODE,B,Y,0;PERIOD,L,Z,0;DECL,L,Z,1;&amp;zSelection=DS-066341DECL,2027;DS-066341PERIOD,201952;&amp;rankName1=DECL_1_2_0_1&amp;rankName2=PERIOD_1_0_0_0&amp;rankName3=INDICATORS_1_2_0_0&amp;rankName4=PRCCODE_1_2_0_1&amp;rStp=&amp;cStp=&amp;rDCh=&amp;cDCh=&amp;rDM=true&amp;cDM=true&amp;footnes=false&amp;empty=false&amp;wai=false&amp;time_mode=NONE&amp;time_most_recent=false&amp;lang=EN&amp;cfo=%23%23%23%2C%23%23%23.%23%23%23</t>
  </si>
  <si>
    <t>Bookmark:</t>
  </si>
  <si>
    <t>total SV</t>
  </si>
  <si>
    <t>average</t>
  </si>
  <si>
    <t>Note: EU-27 except Cyprus, Luxembourg, Malta</t>
  </si>
  <si>
    <t>Note: EU-27 except Cyprus, Luxembourg, Malta; Sweden and Island - unreliable estimation</t>
  </si>
  <si>
    <t>thousand p/st</t>
  </si>
  <si>
    <t>The rest of pharmaceutical products</t>
  </si>
  <si>
    <t>remaining</t>
  </si>
  <si>
    <t xml:space="preserve">Figure 1: Evolution of EU-27's value of sold industrial production, 2009 - 2019 (2015=100) </t>
  </si>
  <si>
    <t xml:space="preserve">Evolution of EU-27's value of sold industrial production, 2009 - 2019 (2015=100) </t>
  </si>
  <si>
    <t>Producer prices in industry, total - annual data [sts_inpp_a]</t>
  </si>
  <si>
    <t>INDIC_BT</t>
  </si>
  <si>
    <t>Total output price index - in national currency</t>
  </si>
  <si>
    <t>NACE_R2</t>
  </si>
  <si>
    <t>Mining and quarrying; manufacturing (except MIG energy)</t>
  </si>
  <si>
    <t>S_ADJ</t>
  </si>
  <si>
    <t>Unadjusted data (i.e. neither seasonally adjusted nor calendar adjusted data)</t>
  </si>
  <si>
    <t>UNIT</t>
  </si>
  <si>
    <t>Index, 2015=100</t>
  </si>
  <si>
    <t>GEO/TIME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</si>
  <si>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</si>
  <si>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</si>
  <si>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</si>
  <si>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</si>
  <si>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</si>
  <si>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</si>
  <si>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</si>
  <si>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</si>
  <si>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</si>
  <si>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Value 2019</t>
  </si>
  <si>
    <t>EU-27 value of sold industrial production, by country, 2019 (% of total value of sold production)</t>
  </si>
  <si>
    <t>The Netherlands</t>
  </si>
  <si>
    <t>Rest of EU-27</t>
  </si>
  <si>
    <t>Due to confidential reasons the EU-27 total is rounded and do not sum up the countries' total</t>
  </si>
  <si>
    <r>
      <t>Source:</t>
    </r>
    <r>
      <rPr>
        <sz val="9"/>
        <rFont val="Arial"/>
        <family val="2"/>
      </rPr>
      <t xml:space="preserve"> Eurostat (online data code: DS-066341)</t>
    </r>
  </si>
  <si>
    <t>Value EU27 - published total</t>
  </si>
  <si>
    <t>Value EU27 sum of the countries</t>
  </si>
  <si>
    <t>% rest of EU 27</t>
  </si>
  <si>
    <t>copied from the sheet "2019 without Z codes"</t>
  </si>
  <si>
    <t>Value EU27</t>
  </si>
  <si>
    <t>10, 11, 12</t>
  </si>
  <si>
    <t>Motor vehicles and other transport equipment</t>
  </si>
  <si>
    <t>29 to 30</t>
  </si>
  <si>
    <t>Basic metals and fabricated metal products</t>
  </si>
  <si>
    <t>24 to 25</t>
  </si>
  <si>
    <t>Machinery and equipment n.e.c.</t>
  </si>
  <si>
    <t>Rubber, plastic and other non-metallic mineral</t>
  </si>
  <si>
    <t>22 to 23</t>
  </si>
  <si>
    <t>Other products</t>
  </si>
  <si>
    <t>7, 8</t>
  </si>
  <si>
    <t>sum other</t>
  </si>
  <si>
    <t>Other products: Wood and paper, and printing; Furniture, other manufacturing and installation of machinery and equipment; Electrical equipment; Computer, electronic and optical products; Textiles, wearing apparel and leather; Pharmaceutical products; Mining</t>
  </si>
  <si>
    <t>Value of sold production by group of manufacturing activity, EU-27, 2009 and 2019 (% share of total sold production)</t>
  </si>
  <si>
    <t>Evolution of the value of sold production for top 5 manufacturing activities, EU-27, 2009-2019</t>
  </si>
  <si>
    <t>Food products</t>
  </si>
  <si>
    <t>Analysis based on constant price ref. 2015</t>
  </si>
  <si>
    <t>Source: Eurostat (online data code: DS-066341; sts_inpp_a)</t>
  </si>
  <si>
    <t>North Macedonia</t>
  </si>
  <si>
    <r>
      <t>Source:</t>
    </r>
    <r>
      <rPr>
        <sz val="12"/>
        <color theme="1"/>
        <rFont val="Arial"/>
        <family val="2"/>
      </rPr>
      <t xml:space="preserve"> Eurostat (online data code:DS-066341)</t>
    </r>
  </si>
  <si>
    <t>Prodcom code: 10711100 - Fresh bread containing by weight in the dry matter state ≤ 5 % of sugars and ≤ 5 % of fat</t>
  </si>
  <si>
    <t>(excluding with added honey; eggs; cheese or fruit)</t>
  </si>
  <si>
    <r>
      <t xml:space="preserve">Production of generating sets, wind-powered in the EU-27, 2009-2019 </t>
    </r>
    <r>
      <rPr>
        <sz val="9"/>
        <color rgb="FF000000"/>
        <rFont val="Arial"/>
        <family val="2"/>
      </rPr>
      <t>(thousand pieces)</t>
    </r>
  </si>
  <si>
    <t>Quantity of Wind turbines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</si>
</sst>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64" formatCode="_(* #,##0.00_);_(* \(#,##0.00\);_(* &quot;-&quot;??_);_(@_)"/>
    <numFmt numFmtId="165" formatCode="0.0"/>
    <numFmt numFmtId="166" formatCode="_(* #,##0_);_(* \(#,##0\);_(* &quot;-&quot;??_);_(@_)"/>
    <numFmt numFmtId="167" formatCode="_-* #,##0_-;\-* #,##0_-;_-* &quot;-&quot;??_-;_-@_-"/>
    <numFmt numFmtId="168" formatCode="#,##0.0"/>
    <numFmt numFmtId="169" formatCode="dd\.mm\.yy"/>
    <numFmt numFmtId="170" formatCode="#,##0\ &quot;€&quot;"/>
    <numFmt numFmtId="171" formatCode="0.000000000"/>
    <numFmt numFmtId="172" formatCode="_-* #,##0.00\ _z_ł_-;\-* #,##0.00\ _z_ł_-;_-* &quot;-&quot;??\ _z_ł_-;_-@_-"/>
    <numFmt numFmtId="173" formatCode="_-* #,##0.0_-;\-* #,##0.0_-;_-* &quot;-&quot;??_-;_-@_-"/>
  </numFmts>
  <fonts count="2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9"/>
      <name val="Arial"/>
      <family val="2"/>
    </font>
    <font>
      <sz val="11"/>
      <name val="Arial"/>
      <family val="2"/>
    </font>
    <font>
      <sz val="11"/>
      <name val="Arial"/>
      <family val="2"/>
    </font>
    <font>
      <i/>
      <sz val="9"/>
      <color theme="1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sz val="11"/>
      <name val="Arial"/>
      <charset val="238"/>
    </font>
    <font>
      <sz val="9"/>
      <color rgb="FFFF0000"/>
      <name val="Arial"/>
      <family val="2"/>
    </font>
    <font>
      <b/>
      <sz val="9"/>
      <color rgb="FF000000"/>
      <name val="Arial"/>
      <family val="2"/>
    </font>
    <font>
      <i/>
      <sz val="9"/>
      <color rgb="FF000000"/>
      <name val="Arial"/>
      <family val="2"/>
    </font>
    <font>
      <sz val="9"/>
      <color rgb="FF595959"/>
      <name val="Arial"/>
      <family val="2"/>
    </font>
    <font>
      <b/>
      <sz val="9"/>
      <color theme="9"/>
      <name val="Arial"/>
      <family val="2"/>
    </font>
    <font>
      <sz val="9"/>
      <color theme="9"/>
      <name val="Arial"/>
      <family val="2"/>
    </font>
    <font>
      <sz val="10"/>
      <name val="Arial"/>
    </font>
    <font>
      <sz val="12"/>
      <color theme="1"/>
      <name val="Arial"/>
      <family val="2"/>
    </font>
    <font>
      <i/>
      <sz val="12"/>
      <color theme="1"/>
      <name val="Arial"/>
      <family val="2"/>
    </font>
    <font>
      <sz val="9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15">
    <xf numFmtId="0" fontId="0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6" fillId="0" borderId="0"/>
    <xf numFmtId="0" fontId="6" fillId="0" borderId="0"/>
    <xf numFmtId="0" fontId="7" fillId="0" borderId="0"/>
    <xf numFmtId="0" fontId="7" fillId="0" borderId="0"/>
    <xf numFmtId="0" fontId="11" fillId="0" borderId="0"/>
    <xf numFmtId="9" fontId="11" fillId="0" borderId="0" applyFont="0" applyFill="0" applyBorder="0" applyAlignment="0" applyProtection="0"/>
    <xf numFmtId="9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8" fillId="0" borderId="0"/>
  </cellStyleXfs>
  <cellXfs count="148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/>
    </xf>
    <xf numFmtId="165" fontId="3" fillId="0" borderId="0" xfId="0" applyNumberFormat="1" applyFont="1"/>
    <xf numFmtId="9" fontId="3" fillId="0" borderId="0" xfId="2" applyFont="1" applyFill="1"/>
    <xf numFmtId="0" fontId="3" fillId="0" borderId="0" xfId="0" applyFont="1" applyFill="1"/>
    <xf numFmtId="2" fontId="3" fillId="0" borderId="0" xfId="0" applyNumberFormat="1" applyFont="1"/>
    <xf numFmtId="0" fontId="3" fillId="0" borderId="0" xfId="0" applyFont="1" applyAlignment="1">
      <alignment vertical="top"/>
    </xf>
    <xf numFmtId="0" fontId="4" fillId="0" borderId="0" xfId="0" applyFont="1"/>
    <xf numFmtId="9" fontId="3" fillId="0" borderId="0" xfId="2" applyFont="1"/>
    <xf numFmtId="0" fontId="3" fillId="0" borderId="0" xfId="0" applyFont="1" applyAlignment="1">
      <alignment vertical="top" wrapText="1"/>
    </xf>
    <xf numFmtId="0" fontId="3" fillId="0" borderId="4" xfId="0" applyFont="1" applyBorder="1"/>
    <xf numFmtId="0" fontId="3" fillId="0" borderId="0" xfId="0" applyFont="1" applyBorder="1"/>
    <xf numFmtId="9" fontId="3" fillId="0" borderId="0" xfId="2" applyFont="1" applyBorder="1"/>
    <xf numFmtId="0" fontId="3" fillId="0" borderId="0" xfId="0" applyFont="1" applyFill="1" applyBorder="1"/>
    <xf numFmtId="0" fontId="3" fillId="0" borderId="0" xfId="0" applyFont="1" applyAlignment="1">
      <alignment horizontal="center"/>
    </xf>
    <xf numFmtId="0" fontId="4" fillId="0" borderId="0" xfId="0" applyFont="1" applyAlignment="1">
      <alignment vertical="top" wrapText="1"/>
    </xf>
    <xf numFmtId="0" fontId="4" fillId="0" borderId="3" xfId="0" applyFont="1" applyBorder="1" applyAlignment="1">
      <alignment vertical="top" wrapText="1"/>
    </xf>
    <xf numFmtId="0" fontId="4" fillId="0" borderId="3" xfId="0" applyFont="1" applyFill="1" applyBorder="1" applyAlignment="1">
      <alignment horizontal="center" vertical="top" wrapText="1"/>
    </xf>
    <xf numFmtId="9" fontId="3" fillId="0" borderId="4" xfId="2" applyFont="1" applyBorder="1"/>
    <xf numFmtId="0" fontId="9" fillId="0" borderId="0" xfId="0" applyNumberFormat="1" applyFont="1" applyFill="1" applyBorder="1" applyAlignment="1"/>
    <xf numFmtId="169" fontId="9" fillId="0" borderId="0" xfId="0" applyNumberFormat="1" applyFont="1" applyFill="1" applyBorder="1" applyAlignment="1"/>
    <xf numFmtId="2" fontId="3" fillId="0" borderId="0" xfId="0" applyNumberFormat="1" applyFont="1" applyFill="1" applyBorder="1"/>
    <xf numFmtId="2" fontId="3" fillId="0" borderId="0" xfId="0" applyNumberFormat="1" applyFont="1" applyBorder="1"/>
    <xf numFmtId="0" fontId="5" fillId="2" borderId="2" xfId="0" applyNumberFormat="1" applyFont="1" applyFill="1" applyBorder="1" applyAlignment="1">
      <alignment horizontal="center" vertical="center" wrapText="1"/>
    </xf>
    <xf numFmtId="2" fontId="3" fillId="0" borderId="3" xfId="0" applyNumberFormat="1" applyFont="1" applyBorder="1"/>
    <xf numFmtId="3" fontId="9" fillId="0" borderId="0" xfId="0" applyNumberFormat="1" applyFont="1" applyFill="1" applyBorder="1" applyAlignment="1"/>
    <xf numFmtId="49" fontId="9" fillId="0" borderId="0" xfId="0" applyNumberFormat="1" applyFont="1" applyFill="1" applyBorder="1" applyAlignment="1"/>
    <xf numFmtId="0" fontId="8" fillId="0" borderId="0" xfId="0" applyFont="1" applyAlignment="1">
      <alignment vertical="top"/>
    </xf>
    <xf numFmtId="0" fontId="3" fillId="0" borderId="0" xfId="0" applyFont="1" applyAlignment="1"/>
    <xf numFmtId="0" fontId="5" fillId="2" borderId="10" xfId="0" applyNumberFormat="1" applyFont="1" applyFill="1" applyBorder="1" applyAlignment="1">
      <alignment horizontal="left" vertical="center" wrapText="1"/>
    </xf>
    <xf numFmtId="2" fontId="5" fillId="2" borderId="12" xfId="0" applyNumberFormat="1" applyFont="1" applyFill="1" applyBorder="1" applyAlignment="1">
      <alignment horizontal="right" vertical="center" wrapText="1"/>
    </xf>
    <xf numFmtId="0" fontId="3" fillId="0" borderId="0" xfId="0" applyFont="1" applyFill="1" applyBorder="1" applyAlignment="1"/>
    <xf numFmtId="0" fontId="9" fillId="0" borderId="0" xfId="3" applyNumberFormat="1" applyFont="1" applyFill="1" applyBorder="1" applyAlignment="1"/>
    <xf numFmtId="0" fontId="9" fillId="0" borderId="0" xfId="3" applyFont="1"/>
    <xf numFmtId="0" fontId="9" fillId="0" borderId="0" xfId="0" applyNumberFormat="1" applyFont="1" applyFill="1" applyBorder="1" applyAlignment="1">
      <alignment vertical="top"/>
    </xf>
    <xf numFmtId="166" fontId="3" fillId="0" borderId="0" xfId="1" applyNumberFormat="1" applyFont="1"/>
    <xf numFmtId="0" fontId="3" fillId="0" borderId="0" xfId="2" applyNumberFormat="1" applyFont="1"/>
    <xf numFmtId="0" fontId="5" fillId="4" borderId="5" xfId="0" applyNumberFormat="1" applyFont="1" applyFill="1" applyBorder="1" applyAlignment="1">
      <alignment horizontal="center" vertical="center" wrapText="1"/>
    </xf>
    <xf numFmtId="0" fontId="5" fillId="4" borderId="2" xfId="0" applyNumberFormat="1" applyFont="1" applyFill="1" applyBorder="1" applyAlignment="1">
      <alignment horizontal="center" vertical="center" wrapText="1"/>
    </xf>
    <xf numFmtId="0" fontId="9" fillId="3" borderId="9" xfId="0" applyNumberFormat="1" applyFont="1" applyFill="1" applyBorder="1" applyAlignment="1"/>
    <xf numFmtId="2" fontId="9" fillId="0" borderId="0" xfId="4" applyNumberFormat="1" applyFont="1" applyAlignment="1">
      <alignment horizontal="left"/>
    </xf>
    <xf numFmtId="0" fontId="9" fillId="0" borderId="0" xfId="4" applyFont="1"/>
    <xf numFmtId="49" fontId="10" fillId="3" borderId="9" xfId="0" applyNumberFormat="1" applyFont="1" applyFill="1" applyBorder="1" applyAlignment="1"/>
    <xf numFmtId="168" fontId="9" fillId="0" borderId="9" xfId="7" applyNumberFormat="1" applyFont="1" applyFill="1" applyBorder="1" applyAlignment="1"/>
    <xf numFmtId="165" fontId="9" fillId="0" borderId="0" xfId="7" applyNumberFormat="1" applyFont="1"/>
    <xf numFmtId="0" fontId="9" fillId="0" borderId="0" xfId="7" applyNumberFormat="1" applyFont="1" applyFill="1" applyBorder="1" applyAlignment="1"/>
    <xf numFmtId="168" fontId="9" fillId="0" borderId="0" xfId="7" applyNumberFormat="1" applyFont="1" applyFill="1" applyBorder="1" applyAlignment="1"/>
    <xf numFmtId="0" fontId="9" fillId="0" borderId="0" xfId="7" applyFont="1"/>
    <xf numFmtId="0" fontId="12" fillId="0" borderId="0" xfId="0" applyFont="1"/>
    <xf numFmtId="170" fontId="3" fillId="0" borderId="0" xfId="0" applyNumberFormat="1" applyFont="1"/>
    <xf numFmtId="3" fontId="3" fillId="0" borderId="0" xfId="0" applyNumberFormat="1" applyFont="1"/>
    <xf numFmtId="0" fontId="3" fillId="5" borderId="4" xfId="0" applyFont="1" applyFill="1" applyBorder="1"/>
    <xf numFmtId="10" fontId="3" fillId="0" borderId="0" xfId="0" applyNumberFormat="1" applyFont="1"/>
    <xf numFmtId="0" fontId="13" fillId="0" borderId="0" xfId="0" applyFont="1" applyAlignment="1">
      <alignment horizontal="left" vertical="center" readingOrder="1"/>
    </xf>
    <xf numFmtId="2" fontId="3" fillId="0" borderId="7" xfId="0" applyNumberFormat="1" applyFont="1" applyBorder="1"/>
    <xf numFmtId="0" fontId="5" fillId="4" borderId="15" xfId="0" applyNumberFormat="1" applyFont="1" applyFill="1" applyBorder="1" applyAlignment="1">
      <alignment horizontal="center" vertical="center"/>
    </xf>
    <xf numFmtId="49" fontId="9" fillId="0" borderId="16" xfId="0" applyNumberFormat="1" applyFont="1" applyFill="1" applyBorder="1" applyAlignment="1"/>
    <xf numFmtId="171" fontId="5" fillId="2" borderId="11" xfId="0" applyNumberFormat="1" applyFont="1" applyFill="1" applyBorder="1" applyAlignment="1">
      <alignment horizontal="right" vertical="center" wrapText="1"/>
    </xf>
    <xf numFmtId="165" fontId="5" fillId="2" borderId="11" xfId="0" applyNumberFormat="1" applyFont="1" applyFill="1" applyBorder="1" applyAlignment="1">
      <alignment horizontal="right" vertical="center" wrapText="1"/>
    </xf>
    <xf numFmtId="0" fontId="9" fillId="3" borderId="14" xfId="0" applyNumberFormat="1" applyFont="1" applyFill="1" applyBorder="1" applyAlignment="1"/>
    <xf numFmtId="170" fontId="3" fillId="6" borderId="0" xfId="0" applyNumberFormat="1" applyFont="1" applyFill="1"/>
    <xf numFmtId="170" fontId="3" fillId="0" borderId="0" xfId="0" applyNumberFormat="1" applyFont="1" applyFill="1"/>
    <xf numFmtId="166" fontId="3" fillId="0" borderId="0" xfId="0" applyNumberFormat="1" applyFont="1"/>
    <xf numFmtId="0" fontId="3" fillId="6" borderId="0" xfId="0" applyFont="1" applyFill="1"/>
    <xf numFmtId="166" fontId="3" fillId="6" borderId="0" xfId="1" applyNumberFormat="1" applyFont="1" applyFill="1"/>
    <xf numFmtId="0" fontId="9" fillId="5" borderId="0" xfId="7" applyFont="1" applyFill="1"/>
    <xf numFmtId="3" fontId="3" fillId="5" borderId="0" xfId="0" applyNumberFormat="1" applyFont="1" applyFill="1"/>
    <xf numFmtId="165" fontId="9" fillId="0" borderId="14" xfId="0" applyNumberFormat="1" applyFont="1" applyFill="1" applyBorder="1" applyAlignment="1"/>
    <xf numFmtId="3" fontId="4" fillId="0" borderId="0" xfId="0" applyNumberFormat="1" applyFont="1"/>
    <xf numFmtId="0" fontId="3" fillId="0" borderId="4" xfId="0" applyFont="1" applyFill="1" applyBorder="1"/>
    <xf numFmtId="170" fontId="3" fillId="0" borderId="0" xfId="1" applyNumberFormat="1" applyFont="1"/>
    <xf numFmtId="3" fontId="9" fillId="0" borderId="9" xfId="0" applyNumberFormat="1" applyFont="1" applyFill="1" applyBorder="1" applyAlignment="1"/>
    <xf numFmtId="169" fontId="9" fillId="0" borderId="0" xfId="3" applyNumberFormat="1" applyFont="1" applyFill="1" applyBorder="1" applyAlignment="1"/>
    <xf numFmtId="0" fontId="16" fillId="0" borderId="0" xfId="3" applyNumberFormat="1" applyFont="1" applyFill="1" applyBorder="1" applyAlignment="1"/>
    <xf numFmtId="0" fontId="17" fillId="0" borderId="0" xfId="3" applyFont="1"/>
    <xf numFmtId="0" fontId="9" fillId="5" borderId="0" xfId="3" applyNumberFormat="1" applyFont="1" applyFill="1" applyBorder="1" applyAlignment="1"/>
    <xf numFmtId="0" fontId="9" fillId="5" borderId="0" xfId="3" applyFont="1" applyFill="1"/>
    <xf numFmtId="0" fontId="4" fillId="0" borderId="0" xfId="0" applyFont="1" applyAlignment="1">
      <alignment horizontal="left" vertical="top" wrapText="1"/>
    </xf>
    <xf numFmtId="0" fontId="4" fillId="0" borderId="0" xfId="0" applyFont="1" applyFill="1" applyAlignment="1">
      <alignment horizontal="center"/>
    </xf>
    <xf numFmtId="0" fontId="4" fillId="0" borderId="0" xfId="0" applyFont="1" applyFill="1" applyAlignment="1">
      <alignment horizontal="left"/>
    </xf>
    <xf numFmtId="166" fontId="3" fillId="0" borderId="0" xfId="1" applyNumberFormat="1" applyFont="1" applyFill="1"/>
    <xf numFmtId="9" fontId="3" fillId="0" borderId="6" xfId="2" applyFont="1" applyBorder="1"/>
    <xf numFmtId="166" fontId="3" fillId="0" borderId="0" xfId="1" applyNumberFormat="1" applyFont="1" applyFill="1" applyBorder="1"/>
    <xf numFmtId="170" fontId="3" fillId="0" borderId="0" xfId="0" applyNumberFormat="1" applyFont="1" applyFill="1" applyBorder="1"/>
    <xf numFmtId="3" fontId="3" fillId="0" borderId="4" xfId="0" applyNumberFormat="1" applyFont="1" applyFill="1" applyBorder="1"/>
    <xf numFmtId="9" fontId="4" fillId="0" borderId="0" xfId="2" applyFont="1" applyFill="1"/>
    <xf numFmtId="165" fontId="9" fillId="0" borderId="0" xfId="7" applyNumberFormat="1" applyFont="1" applyBorder="1"/>
    <xf numFmtId="0" fontId="9" fillId="0" borderId="0" xfId="7" applyFont="1" applyBorder="1"/>
    <xf numFmtId="165" fontId="3" fillId="0" borderId="0" xfId="0" applyNumberFormat="1" applyFont="1" applyBorder="1"/>
    <xf numFmtId="0" fontId="9" fillId="4" borderId="17" xfId="0" applyNumberFormat="1" applyFont="1" applyFill="1" applyBorder="1" applyAlignment="1"/>
    <xf numFmtId="0" fontId="9" fillId="3" borderId="13" xfId="0" applyNumberFormat="1" applyFont="1" applyFill="1" applyBorder="1" applyAlignment="1"/>
    <xf numFmtId="3" fontId="9" fillId="0" borderId="13" xfId="0" applyNumberFormat="1" applyFont="1" applyFill="1" applyBorder="1" applyAlignment="1"/>
    <xf numFmtId="14" fontId="9" fillId="0" borderId="0" xfId="7" applyNumberFormat="1" applyFont="1" applyFill="1" applyAlignment="1">
      <alignment horizontal="left"/>
    </xf>
    <xf numFmtId="169" fontId="9" fillId="0" borderId="0" xfId="0" applyNumberFormat="1" applyFont="1" applyFill="1" applyBorder="1" applyAlignment="1">
      <alignment horizontal="left"/>
    </xf>
    <xf numFmtId="0" fontId="9" fillId="0" borderId="0" xfId="3" applyFont="1" applyFill="1"/>
    <xf numFmtId="0" fontId="3" fillId="0" borderId="0" xfId="11" applyFont="1"/>
    <xf numFmtId="0" fontId="4" fillId="0" borderId="0" xfId="11" applyFont="1"/>
    <xf numFmtId="0" fontId="4" fillId="0" borderId="0" xfId="11" applyFont="1" applyAlignment="1">
      <alignment horizontal="left"/>
    </xf>
    <xf numFmtId="0" fontId="4" fillId="2" borderId="4" xfId="11" applyFont="1" applyFill="1" applyBorder="1" applyAlignment="1">
      <alignment horizontal="center" vertical="center" wrapText="1"/>
    </xf>
    <xf numFmtId="0" fontId="3" fillId="0" borderId="4" xfId="11" applyFont="1" applyBorder="1"/>
    <xf numFmtId="167" fontId="3" fillId="0" borderId="4" xfId="12" applyNumberFormat="1" applyFont="1" applyBorder="1" applyAlignment="1">
      <alignment horizontal="center"/>
    </xf>
    <xf numFmtId="0" fontId="3" fillId="0" borderId="4" xfId="11" applyFont="1" applyBorder="1" applyAlignment="1">
      <alignment horizontal="center"/>
    </xf>
    <xf numFmtId="167" fontId="3" fillId="0" borderId="4" xfId="11" applyNumberFormat="1" applyFont="1" applyBorder="1" applyAlignment="1">
      <alignment horizontal="center"/>
    </xf>
    <xf numFmtId="165" fontId="3" fillId="0" borderId="4" xfId="11" applyNumberFormat="1" applyFont="1" applyBorder="1" applyAlignment="1">
      <alignment horizontal="center"/>
    </xf>
    <xf numFmtId="9" fontId="3" fillId="0" borderId="0" xfId="13" applyFont="1"/>
    <xf numFmtId="165" fontId="3" fillId="0" borderId="4" xfId="11" applyNumberFormat="1" applyFont="1" applyBorder="1"/>
    <xf numFmtId="0" fontId="3" fillId="0" borderId="16" xfId="11" applyFont="1" applyBorder="1"/>
    <xf numFmtId="0" fontId="9" fillId="0" borderId="0" xfId="11" applyNumberFormat="1" applyFont="1" applyFill="1" applyBorder="1" applyAlignment="1"/>
    <xf numFmtId="169" fontId="9" fillId="0" borderId="0" xfId="11" applyNumberFormat="1" applyFont="1" applyFill="1" applyBorder="1" applyAlignment="1"/>
    <xf numFmtId="0" fontId="3" fillId="5" borderId="0" xfId="11" applyFont="1" applyFill="1"/>
    <xf numFmtId="0" fontId="4" fillId="0" borderId="0" xfId="11" applyFont="1" applyAlignment="1">
      <alignment horizontal="right"/>
    </xf>
    <xf numFmtId="0" fontId="5" fillId="0" borderId="0" xfId="11" applyFont="1" applyAlignment="1">
      <alignment horizontal="left"/>
    </xf>
    <xf numFmtId="0" fontId="5" fillId="0" borderId="0" xfId="14" applyNumberFormat="1" applyFont="1" applyBorder="1" applyAlignment="1">
      <alignment horizontal="right" wrapText="1"/>
    </xf>
    <xf numFmtId="167" fontId="3" fillId="0" borderId="0" xfId="12" applyNumberFormat="1" applyFont="1"/>
    <xf numFmtId="165" fontId="3" fillId="0" borderId="0" xfId="11" applyNumberFormat="1" applyFont="1"/>
    <xf numFmtId="1" fontId="3" fillId="0" borderId="0" xfId="11" applyNumberFormat="1" applyFont="1"/>
    <xf numFmtId="0" fontId="5" fillId="0" borderId="0" xfId="14" applyFont="1" applyBorder="1" applyAlignment="1">
      <alignment horizontal="right"/>
    </xf>
    <xf numFmtId="0" fontId="5" fillId="0" borderId="0" xfId="14" applyFont="1" applyBorder="1" applyAlignment="1">
      <alignment horizontal="right" wrapText="1"/>
    </xf>
    <xf numFmtId="167" fontId="3" fillId="0" borderId="0" xfId="12" applyNumberFormat="1" applyFont="1" applyAlignment="1">
      <alignment horizontal="right"/>
    </xf>
    <xf numFmtId="0" fontId="9" fillId="0" borderId="0" xfId="11" applyFont="1" applyAlignment="1">
      <alignment horizontal="left"/>
    </xf>
    <xf numFmtId="0" fontId="10" fillId="0" borderId="0" xfId="11" applyFont="1" applyAlignment="1"/>
    <xf numFmtId="167" fontId="4" fillId="0" borderId="0" xfId="12" applyNumberFormat="1" applyFont="1" applyAlignment="1">
      <alignment horizontal="right"/>
    </xf>
    <xf numFmtId="167" fontId="4" fillId="0" borderId="0" xfId="11" applyNumberFormat="1" applyFont="1" applyAlignment="1">
      <alignment horizontal="right"/>
    </xf>
    <xf numFmtId="167" fontId="3" fillId="0" borderId="0" xfId="11" applyNumberFormat="1" applyFont="1"/>
    <xf numFmtId="173" fontId="3" fillId="0" borderId="0" xfId="11" applyNumberFormat="1" applyFont="1"/>
    <xf numFmtId="165" fontId="4" fillId="0" borderId="0" xfId="11" applyNumberFormat="1" applyFont="1" applyAlignment="1">
      <alignment horizontal="right"/>
    </xf>
    <xf numFmtId="0" fontId="4" fillId="0" borderId="0" xfId="11" applyFont="1" applyBorder="1" applyAlignment="1">
      <alignment horizontal="right"/>
    </xf>
    <xf numFmtId="0" fontId="5" fillId="0" borderId="0" xfId="14" applyNumberFormat="1" applyFont="1" applyBorder="1" applyAlignment="1">
      <alignment horizontal="center" wrapText="1"/>
    </xf>
    <xf numFmtId="0" fontId="5" fillId="0" borderId="0" xfId="14" applyFont="1" applyBorder="1" applyAlignment="1">
      <alignment horizontal="center"/>
    </xf>
    <xf numFmtId="0" fontId="4" fillId="0" borderId="0" xfId="11" applyFont="1" applyAlignment="1">
      <alignment horizontal="center" vertical="center"/>
    </xf>
    <xf numFmtId="0" fontId="3" fillId="0" borderId="0" xfId="11" applyFont="1" applyAlignment="1">
      <alignment horizontal="center" vertical="center"/>
    </xf>
    <xf numFmtId="0" fontId="3" fillId="0" borderId="0" xfId="11" applyFont="1" applyFill="1" applyAlignment="1">
      <alignment horizontal="left"/>
    </xf>
    <xf numFmtId="0" fontId="3" fillId="0" borderId="3" xfId="11" applyFont="1" applyBorder="1"/>
    <xf numFmtId="165" fontId="3" fillId="0" borderId="4" xfId="12" applyNumberFormat="1" applyFont="1" applyBorder="1"/>
    <xf numFmtId="165" fontId="9" fillId="0" borderId="0" xfId="0" applyNumberFormat="1" applyFont="1" applyFill="1" applyBorder="1" applyAlignment="1"/>
    <xf numFmtId="49" fontId="10" fillId="3" borderId="14" xfId="0" applyNumberFormat="1" applyFont="1" applyFill="1" applyBorder="1" applyAlignment="1"/>
    <xf numFmtId="0" fontId="19" fillId="0" borderId="0" xfId="0" applyFont="1"/>
    <xf numFmtId="0" fontId="20" fillId="0" borderId="0" xfId="0" applyFont="1"/>
    <xf numFmtId="169" fontId="9" fillId="0" borderId="0" xfId="7" applyNumberFormat="1" applyFont="1" applyFill="1" applyBorder="1" applyAlignment="1"/>
    <xf numFmtId="0" fontId="9" fillId="3" borderId="9" xfId="7" applyNumberFormat="1" applyFont="1" applyFill="1" applyBorder="1" applyAlignment="1"/>
    <xf numFmtId="3" fontId="9" fillId="0" borderId="9" xfId="7" applyNumberFormat="1" applyFont="1" applyFill="1" applyBorder="1" applyAlignment="1"/>
    <xf numFmtId="0" fontId="4" fillId="5" borderId="0" xfId="11" applyFont="1" applyFill="1" applyAlignment="1">
      <alignment horizontal="center"/>
    </xf>
    <xf numFmtId="0" fontId="4" fillId="0" borderId="0" xfId="0" applyFont="1" applyAlignment="1">
      <alignment horizontal="left" vertical="top" wrapText="1"/>
    </xf>
    <xf numFmtId="0" fontId="4" fillId="2" borderId="1" xfId="0" applyFont="1" applyFill="1" applyBorder="1" applyAlignment="1">
      <alignment horizontal="left" vertical="top" wrapText="1"/>
    </xf>
    <xf numFmtId="0" fontId="4" fillId="2" borderId="8" xfId="0" applyFont="1" applyFill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9" fillId="0" borderId="0" xfId="0" applyNumberFormat="1" applyFont="1" applyFill="1" applyBorder="1" applyAlignment="1">
      <alignment horizontal="left" vertical="top" wrapText="1"/>
    </xf>
  </cellXfs>
  <cellStyles count="15">
    <cellStyle name="Comma" xfId="1" builtinId="3"/>
    <cellStyle name="Comma 2" xfId="10"/>
    <cellStyle name="Comma 3" xfId="12"/>
    <cellStyle name="Normal" xfId="0" builtinId="0"/>
    <cellStyle name="Normal 2" xfId="3"/>
    <cellStyle name="Normal 2 2" xfId="14"/>
    <cellStyle name="Normal 3" xfId="4"/>
    <cellStyle name="Normal 4" xfId="5"/>
    <cellStyle name="Normal 5" xfId="6"/>
    <cellStyle name="Normal 6" xfId="11"/>
    <cellStyle name="Normal 8" xfId="7"/>
    <cellStyle name="Percent" xfId="2" builtinId="5"/>
    <cellStyle name="Percent 2" xfId="8"/>
    <cellStyle name="Percent 3" xfId="9"/>
    <cellStyle name="Percent 4" xfId="13"/>
  </cellStyles>
  <dxfs count="0"/>
  <tableStyles count="0" defaultTableStyle="TableStyleMedium2" defaultPivotStyle="PivotStyleLight16"/>
  <colors>
    <mruColors>
      <color rgb="FFF5750B"/>
      <color rgb="FFC45D08"/>
      <color rgb="FF009A46"/>
      <color rgb="FFC96563"/>
      <color rgb="FFC04B48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5.xml"/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7.xml"/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9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1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3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800" b="1" i="0" u="none" strike="noStrike" kern="1200" spc="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Evolution of EU-27's value of sold industrial production, 2009 - 2019 (2015=100) </a:t>
            </a:r>
          </a:p>
        </c:rich>
      </c:tx>
      <c:layout>
        <c:manualLayout>
          <c:xMode val="edge"/>
          <c:yMode val="edge"/>
          <c:x val="5.3333333333333332E-3"/>
          <c:y val="7.9032788027839449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800" b="1" i="0" u="none" strike="noStrike" kern="1200" spc="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l-GR"/>
        </a:p>
      </c:txPr>
    </c:title>
    <c:autoTitleDeleted val="0"/>
    <c:plotArea>
      <c:layout>
        <c:manualLayout>
          <c:xMode val="edge"/>
          <c:yMode val="edge"/>
          <c:x val="1.4666666666666666E-2"/>
          <c:y val="0.12131532962273356"/>
          <c:w val="0.97066666666666668"/>
          <c:h val="0.69612888691963792"/>
        </c:manualLayout>
      </c:layout>
      <c:lineChart>
        <c:grouping val="standard"/>
        <c:varyColors val="0"/>
        <c:ser>
          <c:idx val="0"/>
          <c:order val="0"/>
          <c:spPr>
            <a:ln w="28575" cap="rnd" cmpd="sng" algn="ctr">
              <a:solidFill>
                <a:srgbClr val="00A5E6">
                  <a:lumMod val="100000"/>
                </a:srgbClr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none"/>
          </c:marker>
          <c:cat>
            <c:numRef>
              <c:f>'Figure 1'!$H$6:$H$16</c:f>
              <c:numCache>
                <c:formatCode>General</c:formatCode>
                <c:ptCount val="11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</c:numCache>
            </c:numRef>
          </c:cat>
          <c:val>
            <c:numRef>
              <c:f>'Figure 1'!$I$6:$I$16</c:f>
              <c:numCache>
                <c:formatCode>0.0</c:formatCode>
                <c:ptCount val="11"/>
                <c:pt idx="0">
                  <c:v>86.661018121822323</c:v>
                </c:pt>
                <c:pt idx="1">
                  <c:v>94.884605401169139</c:v>
                </c:pt>
                <c:pt idx="2">
                  <c:v>100.08046674748176</c:v>
                </c:pt>
                <c:pt idx="3">
                  <c:v>98.849540271321757</c:v>
                </c:pt>
                <c:pt idx="4">
                  <c:v>97.306192925101172</c:v>
                </c:pt>
                <c:pt idx="5">
                  <c:v>97.488379609448643</c:v>
                </c:pt>
                <c:pt idx="6">
                  <c:v>100</c:v>
                </c:pt>
                <c:pt idx="7">
                  <c:v>102.53179882465308</c:v>
                </c:pt>
                <c:pt idx="8">
                  <c:v>106.89311666318719</c:v>
                </c:pt>
                <c:pt idx="9">
                  <c:v>108.48253883362753</c:v>
                </c:pt>
                <c:pt idx="10">
                  <c:v>107.99915749004498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52-4970-A0F8-32020EE1B9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96718560"/>
        <c:axId val="896723152"/>
      </c:lineChart>
      <c:catAx>
        <c:axId val="896718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l-GR"/>
          </a:p>
        </c:txPr>
        <c:crossAx val="896723152"/>
        <c:crosses val="autoZero"/>
        <c:auto val="1"/>
        <c:lblAlgn val="ctr"/>
        <c:lblOffset val="100"/>
        <c:tickMarkSkip val="1"/>
        <c:noMultiLvlLbl val="0"/>
      </c:catAx>
      <c:valAx>
        <c:axId val="896723152"/>
        <c:scaling>
          <c:orientation val="minMax"/>
          <c:min val="80"/>
        </c:scaling>
        <c:delete val="0"/>
        <c:axPos val="l"/>
        <c:majorGridlines>
          <c:spPr>
            <a:ln w="3175" cap="flat" cmpd="sng" algn="ctr">
              <a:solidFill>
                <a:srgbClr val="C0C0C0"/>
              </a:solidFill>
              <a:prstDash val="sysDash"/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  <a:extLst>
            <a:ext uri="{91240B29-F687-4F45-9708-019B960494DF}">
              <a14:hiddenLine xmlns:a14="http://schemas.microsoft.com/office/drawing/2010/main">
                <a:noFill/>
              </a14:hiddenLine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l-GR"/>
          </a:p>
        </c:txPr>
        <c:crossAx val="8967185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1200">
          <a:solidFill>
            <a:srgbClr val="000000"/>
          </a:solidFill>
          <a:latin typeface="Arial"/>
          <a:ea typeface="Arial"/>
          <a:cs typeface="Arial"/>
        </a:defRPr>
      </a:pPr>
      <a:endParaRPr lang="el-GR"/>
    </a:p>
  </c:txPr>
  <c:printSettings>
    <c:headerFooter/>
    <c:pageMargins b="0.75" l="0.7" r="0.7" t="0.75" header="0.3" footer="0.3"/>
    <c:pageSetup/>
  </c:printSettings>
  <c:userShapes r:id="rId3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800" b="1" i="0" u="none" strike="noStrike" kern="1200" spc="0" baseline="0">
                <a:ln>
                  <a:noFill/>
                </a:ln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Production of generating sets, wind-powered in the EU-27, 2009-2019 (thousand pieces)</a:t>
            </a:r>
          </a:p>
        </c:rich>
      </c:tx>
      <c:layout>
        <c:manualLayout>
          <c:xMode val="edge"/>
          <c:yMode val="edge"/>
          <c:x val="5.3333333333333332E-3"/>
          <c:y val="7.966651721353496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800" b="1" i="0" u="none" strike="noStrike" kern="1200" spc="0" baseline="0">
              <a:ln>
                <a:noFill/>
              </a:ln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l-GR"/>
        </a:p>
      </c:txPr>
    </c:title>
    <c:autoTitleDeleted val="0"/>
    <c:plotArea>
      <c:layout>
        <c:manualLayout>
          <c:layoutTarget val="inner"/>
          <c:xMode val="edge"/>
          <c:yMode val="edge"/>
          <c:x val="4.6796672496547037E-2"/>
          <c:y val="0.13673360679376131"/>
          <c:w val="0.93853664810852122"/>
          <c:h val="0.54725165484272631"/>
        </c:manualLayout>
      </c:layout>
      <c:lineChart>
        <c:grouping val="standard"/>
        <c:varyColors val="0"/>
        <c:ser>
          <c:idx val="1"/>
          <c:order val="0"/>
          <c:tx>
            <c:strRef>
              <c:f>'[1]NACE 28 fig 8 (2)'!$B$10</c:f>
              <c:strCache>
                <c:ptCount val="1"/>
                <c:pt idx="0">
                  <c:v>Quantity of Wind turbines</c:v>
                </c:pt>
              </c:strCache>
            </c:strRef>
          </c:tx>
          <c:spPr>
            <a:ln w="28575" cap="rnd" cmpd="sng" algn="ctr">
              <a:solidFill>
                <a:srgbClr val="00A5E6">
                  <a:lumMod val="100000"/>
                </a:srgbClr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none"/>
          </c:marker>
          <c:cat>
            <c:numRef>
              <c:f>'[1]NACE 28 fig 8 (2)'!$A$11:$A$21</c:f>
              <c:numCache>
                <c:formatCode>General</c:formatCode>
                <c:ptCount val="11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</c:numCache>
            </c:numRef>
          </c:cat>
          <c:val>
            <c:numRef>
              <c:f>'[1]NACE 28 fig 8 (2)'!$B$11:$B$21</c:f>
              <c:numCache>
                <c:formatCode>General</c:formatCode>
                <c:ptCount val="11"/>
                <c:pt idx="0">
                  <c:v>17.524000000000001</c:v>
                </c:pt>
                <c:pt idx="1">
                  <c:v>20</c:v>
                </c:pt>
                <c:pt idx="2">
                  <c:v>10.183</c:v>
                </c:pt>
                <c:pt idx="3">
                  <c:v>7.5069999999999997</c:v>
                </c:pt>
                <c:pt idx="4">
                  <c:v>5.1689999999999996</c:v>
                </c:pt>
                <c:pt idx="5">
                  <c:v>22.193999999999999</c:v>
                </c:pt>
                <c:pt idx="6">
                  <c:v>8.3239999999999998</c:v>
                </c:pt>
                <c:pt idx="7">
                  <c:v>9.9949999999999992</c:v>
                </c:pt>
                <c:pt idx="8">
                  <c:v>10.031000000000001</c:v>
                </c:pt>
                <c:pt idx="9">
                  <c:v>9.1989999999999998</c:v>
                </c:pt>
                <c:pt idx="10">
                  <c:v>11.63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B5-4D66-8263-C4BAE4CACACB}"/>
            </c:ext>
          </c:extLst>
        </c:ser>
        <c:ser>
          <c:idx val="2"/>
          <c:order val="1"/>
          <c:tx>
            <c:strRef>
              <c:f>'[1]NACE 28 fig 8 (2)'!$C$10</c:f>
              <c:strCache>
                <c:ptCount val="1"/>
                <c:pt idx="0">
                  <c:v>average</c:v>
                </c:pt>
              </c:strCache>
            </c:strRef>
          </c:tx>
          <c:spPr>
            <a:ln w="28575" cap="rnd" cmpd="sng" algn="ctr">
              <a:solidFill>
                <a:srgbClr val="F06423">
                  <a:lumMod val="100000"/>
                </a:srgbClr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none"/>
          </c:marker>
          <c:cat>
            <c:numRef>
              <c:f>'[1]NACE 28 fig 8 (2)'!$A$11:$A$21</c:f>
              <c:numCache>
                <c:formatCode>General</c:formatCode>
                <c:ptCount val="11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</c:numCache>
            </c:numRef>
          </c:cat>
          <c:val>
            <c:numRef>
              <c:f>'[1]NACE 28 fig 8 (2)'!$C$11:$C$21</c:f>
              <c:numCache>
                <c:formatCode>General</c:formatCode>
                <c:ptCount val="11"/>
                <c:pt idx="0">
                  <c:v>11.977818181818181</c:v>
                </c:pt>
                <c:pt idx="1">
                  <c:v>11.977818181818181</c:v>
                </c:pt>
                <c:pt idx="2">
                  <c:v>11.977818181818181</c:v>
                </c:pt>
                <c:pt idx="3">
                  <c:v>11.977818181818181</c:v>
                </c:pt>
                <c:pt idx="4">
                  <c:v>11.977818181818181</c:v>
                </c:pt>
                <c:pt idx="5">
                  <c:v>11.977818181818181</c:v>
                </c:pt>
                <c:pt idx="6">
                  <c:v>11.977818181818181</c:v>
                </c:pt>
                <c:pt idx="7">
                  <c:v>11.977818181818181</c:v>
                </c:pt>
                <c:pt idx="8">
                  <c:v>11.977818181818181</c:v>
                </c:pt>
                <c:pt idx="9">
                  <c:v>11.977818181818181</c:v>
                </c:pt>
                <c:pt idx="10">
                  <c:v>11.977818181818181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B5-4D66-8263-C4BAE4CACA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28040976"/>
        <c:axId val="628041304"/>
      </c:lineChart>
      <c:catAx>
        <c:axId val="628040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ln>
                  <a:noFill/>
                </a:ln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l-GR"/>
          </a:p>
        </c:txPr>
        <c:crossAx val="628041304"/>
        <c:crosses val="autoZero"/>
        <c:auto val="1"/>
        <c:lblAlgn val="ctr"/>
        <c:lblOffset val="100"/>
        <c:tickMarkSkip val="1"/>
        <c:noMultiLvlLbl val="0"/>
      </c:catAx>
      <c:valAx>
        <c:axId val="628041304"/>
        <c:scaling>
          <c:orientation val="minMax"/>
          <c:max val="30"/>
          <c:min val="0"/>
        </c:scaling>
        <c:delete val="0"/>
        <c:axPos val="l"/>
        <c:majorGridlines>
          <c:spPr>
            <a:ln w="3175" cap="flat" cmpd="sng" algn="ctr">
              <a:solidFill>
                <a:srgbClr val="C0C0C0"/>
              </a:solidFill>
              <a:prstDash val="sysDash"/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  <a:extLst>
            <a:ext uri="{91240B29-F687-4F45-9708-019B960494DF}">
              <a14:hiddenLine xmlns:a14="http://schemas.microsoft.com/office/drawing/2010/main">
                <a:noFill/>
              </a14:hiddenLine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ln>
                  <a:noFill/>
                </a:ln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l-GR"/>
          </a:p>
        </c:txPr>
        <c:crossAx val="6280409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6244379675439283"/>
          <c:y val="0.81825467105017624"/>
          <c:w val="0.54019728475959405"/>
          <c:h val="6.8553238266817321E-2"/>
        </c:manualLayout>
      </c:layout>
      <c:overlay val="0"/>
      <c:spPr>
        <a:noFill/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ln>
                <a:noFill/>
              </a:ln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l-GR"/>
        </a:p>
      </c:txPr>
    </c:legend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1200">
          <a:ln>
            <a:noFill/>
          </a:ln>
          <a:solidFill>
            <a:srgbClr val="000000"/>
          </a:solidFill>
          <a:latin typeface="Arial"/>
          <a:ea typeface="Arial"/>
          <a:cs typeface="Arial"/>
        </a:defRPr>
      </a:pPr>
      <a:endParaRPr lang="el-GR"/>
    </a:p>
  </c:txPr>
  <c:printSettings>
    <c:headerFooter/>
    <c:pageMargins b="0.75" l="0.7" r="0.7" t="0.75" header="0.3" footer="0.3"/>
    <c:pageSetup/>
  </c:printSettings>
  <c:userShapes r:id="rId3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800" b="1" i="0" u="none" strike="noStrike" kern="1200" spc="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Sold production of wearing apparel in the EU-27, by country in 2019</a:t>
            </a:r>
          </a:p>
        </c:rich>
      </c:tx>
      <c:layout>
        <c:manualLayout>
          <c:xMode val="edge"/>
          <c:yMode val="edge"/>
          <c:x val="5.3333333333333332E-3"/>
          <c:y val="8.1271066684350055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800" b="1" i="0" u="none" strike="noStrike" kern="1200" spc="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l-GR"/>
        </a:p>
      </c:txPr>
    </c:title>
    <c:autoTitleDeleted val="0"/>
    <c:plotArea>
      <c:layout>
        <c:manualLayout>
          <c:layoutTarget val="inner"/>
          <c:xMode val="edge"/>
          <c:yMode val="edge"/>
          <c:x val="0.25217589604578117"/>
          <c:y val="7.3493694929016515E-2"/>
          <c:w val="0.47014758401101503"/>
          <c:h val="0.82082443775700764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835-4D13-8A7A-A47A193B734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835-4D13-8A7A-A47A193B734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0835-4D13-8A7A-A47A193B734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0835-4D13-8A7A-A47A193B7349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0835-4D13-8A7A-A47A193B7349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0835-4D13-8A7A-A47A193B7349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0835-4D13-8A7A-A47A193B734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l-GR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'NACE 14 fig 9'!$A$18:$G$18</c:f>
              <c:strCache>
                <c:ptCount val="7"/>
                <c:pt idx="0">
                  <c:v>IT</c:v>
                </c:pt>
                <c:pt idx="1">
                  <c:v>ES</c:v>
                </c:pt>
                <c:pt idx="2">
                  <c:v>PT</c:v>
                </c:pt>
                <c:pt idx="3">
                  <c:v>RO</c:v>
                </c:pt>
                <c:pt idx="4">
                  <c:v>DE</c:v>
                </c:pt>
                <c:pt idx="5">
                  <c:v>PL</c:v>
                </c:pt>
                <c:pt idx="6">
                  <c:v>Rest of the EU27</c:v>
                </c:pt>
              </c:strCache>
            </c:strRef>
          </c:cat>
          <c:val>
            <c:numRef>
              <c:f>'NACE 14 fig 9'!$A$19:$G$19</c:f>
              <c:numCache>
                <c:formatCode>0%</c:formatCode>
                <c:ptCount val="7"/>
                <c:pt idx="0">
                  <c:v>0.51820315360155378</c:v>
                </c:pt>
                <c:pt idx="1">
                  <c:v>9.5379128861373563E-2</c:v>
                </c:pt>
                <c:pt idx="2">
                  <c:v>7.8351118421887536E-2</c:v>
                </c:pt>
                <c:pt idx="3">
                  <c:v>6.4838325015008358E-2</c:v>
                </c:pt>
                <c:pt idx="4">
                  <c:v>3.4939416913618231E-2</c:v>
                </c:pt>
                <c:pt idx="5">
                  <c:v>3.2412251850413722E-2</c:v>
                </c:pt>
                <c:pt idx="6">
                  <c:v>0.1758766053361448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AD-4DA8-B1B5-FB9AB7EE79DC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1200">
          <a:solidFill>
            <a:srgbClr val="000000"/>
          </a:solidFill>
          <a:latin typeface="Arial"/>
          <a:ea typeface="Arial"/>
          <a:cs typeface="Arial"/>
        </a:defRPr>
      </a:pPr>
      <a:endParaRPr lang="el-GR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200" b="1" i="0" u="none" strike="noStrike" kern="1200" spc="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EU-27 value of sold industrial production, by country, 2019 (% of total value of sold production)</a:t>
            </a:r>
          </a:p>
        </c:rich>
      </c:tx>
      <c:layout>
        <c:manualLayout>
          <c:xMode val="edge"/>
          <c:yMode val="edge"/>
          <c:x val="9.876543209876543E-3"/>
          <c:y val="9.6070980568887712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200" b="1" i="0" u="none" strike="noStrike" kern="1200" spc="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l-GR"/>
        </a:p>
      </c:txPr>
    </c:title>
    <c:autoTitleDeleted val="0"/>
    <c:plotArea>
      <c:layout>
        <c:manualLayout>
          <c:layoutTarget val="inner"/>
          <c:xMode val="edge"/>
          <c:yMode val="edge"/>
          <c:x val="0.25679012345679014"/>
          <c:y val="0.22723188679056167"/>
          <c:w val="0.49382716049382713"/>
          <c:h val="0.4803549028444386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00A5E6">
                  <a:lumMod val="100000"/>
                </a:srgbClr>
              </a:solidFill>
              <a:ln w="19050">
                <a:noFill/>
              </a:ln>
              <a:effectLst/>
              <a:extLst>
                <a:ext uri="{91240B29-F687-4F45-9708-019B960494DF}">
                  <a14:hiddenLine xmlns:a14="http://schemas.microsoft.com/office/drawing/2010/main" w="19050">
                    <a:solidFill>
                      <a:sysClr val="window" lastClr="FFFFFF"/>
                    </a:solidFill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01-B8A8-49D9-9777-B4B6EAE24144}"/>
              </c:ext>
            </c:extLst>
          </c:dPt>
          <c:dPt>
            <c:idx val="1"/>
            <c:bubble3D val="0"/>
            <c:spPr>
              <a:solidFill>
                <a:srgbClr val="00A5E6">
                  <a:lumMod val="60000"/>
                  <a:lumOff val="40000"/>
                </a:srgbClr>
              </a:solidFill>
              <a:ln w="19050">
                <a:noFill/>
              </a:ln>
              <a:effectLst/>
              <a:extLst>
                <a:ext uri="{91240B29-F687-4F45-9708-019B960494DF}">
                  <a14:hiddenLine xmlns:a14="http://schemas.microsoft.com/office/drawing/2010/main" w="19050">
                    <a:solidFill>
                      <a:sysClr val="window" lastClr="FFFFFF"/>
                    </a:solidFill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03-B8A8-49D9-9777-B4B6EAE24144}"/>
              </c:ext>
            </c:extLst>
          </c:dPt>
          <c:dPt>
            <c:idx val="2"/>
            <c:bubble3D val="0"/>
            <c:spPr>
              <a:solidFill>
                <a:srgbClr val="00A5E6">
                  <a:lumMod val="40000"/>
                  <a:lumOff val="60000"/>
                </a:srgbClr>
              </a:solidFill>
              <a:ln w="19050">
                <a:noFill/>
              </a:ln>
              <a:effectLst/>
              <a:extLst>
                <a:ext uri="{91240B29-F687-4F45-9708-019B960494DF}">
                  <a14:hiddenLine xmlns:a14="http://schemas.microsoft.com/office/drawing/2010/main" w="19050">
                    <a:solidFill>
                      <a:sysClr val="window" lastClr="FFFFFF"/>
                    </a:solidFill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05-B8A8-49D9-9777-B4B6EAE24144}"/>
              </c:ext>
            </c:extLst>
          </c:dPt>
          <c:dPt>
            <c:idx val="3"/>
            <c:bubble3D val="0"/>
            <c:spPr>
              <a:solidFill>
                <a:srgbClr val="F06423">
                  <a:lumMod val="60000"/>
                  <a:lumOff val="40000"/>
                </a:srgbClr>
              </a:solidFill>
              <a:ln w="19050">
                <a:noFill/>
              </a:ln>
              <a:effectLst/>
              <a:extLst>
                <a:ext uri="{91240B29-F687-4F45-9708-019B960494DF}">
                  <a14:hiddenLine xmlns:a14="http://schemas.microsoft.com/office/drawing/2010/main" w="19050">
                    <a:solidFill>
                      <a:sysClr val="window" lastClr="FFFFFF"/>
                    </a:solidFill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07-B8A8-49D9-9777-B4B6EAE24144}"/>
              </c:ext>
            </c:extLst>
          </c:dPt>
          <c:dPt>
            <c:idx val="4"/>
            <c:bubble3D val="0"/>
            <c:spPr>
              <a:solidFill>
                <a:srgbClr val="286EB4">
                  <a:lumMod val="100000"/>
                </a:srgbClr>
              </a:solidFill>
              <a:ln w="19050">
                <a:noFill/>
              </a:ln>
              <a:effectLst/>
              <a:extLst>
                <a:ext uri="{91240B29-F687-4F45-9708-019B960494DF}">
                  <a14:hiddenLine xmlns:a14="http://schemas.microsoft.com/office/drawing/2010/main" w="19050">
                    <a:solidFill>
                      <a:sysClr val="window" lastClr="FFFFFF"/>
                    </a:solidFill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09-B8A8-49D9-9777-B4B6EAE24144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B8A8-49D9-9777-B4B6EAE24144}"/>
              </c:ext>
            </c:extLst>
          </c:dPt>
          <c:dPt>
            <c:idx val="6"/>
            <c:bubble3D val="0"/>
            <c:spPr>
              <a:solidFill>
                <a:srgbClr val="286EB4">
                  <a:lumMod val="60000"/>
                  <a:lumOff val="40000"/>
                </a:srgbClr>
              </a:solidFill>
              <a:ln w="19050">
                <a:noFill/>
              </a:ln>
              <a:effectLst/>
              <a:extLst>
                <a:ext uri="{91240B29-F687-4F45-9708-019B960494DF}">
                  <a14:hiddenLine xmlns:a14="http://schemas.microsoft.com/office/drawing/2010/main" w="19050">
                    <a:solidFill>
                      <a:sysClr val="window" lastClr="FFFFFF"/>
                    </a:solidFill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0D-B8A8-49D9-9777-B4B6EAE24144}"/>
              </c:ext>
            </c:extLst>
          </c:dPt>
          <c:dLbls>
            <c:numFmt formatCode="0_i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l-GR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'Figure 2'!$D$3:$D$9</c:f>
              <c:strCache>
                <c:ptCount val="7"/>
                <c:pt idx="0">
                  <c:v>Germany</c:v>
                </c:pt>
                <c:pt idx="1">
                  <c:v>Italy</c:v>
                </c:pt>
                <c:pt idx="2">
                  <c:v>France</c:v>
                </c:pt>
                <c:pt idx="3">
                  <c:v>Spain</c:v>
                </c:pt>
                <c:pt idx="4">
                  <c:v>Poland</c:v>
                </c:pt>
                <c:pt idx="5">
                  <c:v>The Netherlands</c:v>
                </c:pt>
                <c:pt idx="6">
                  <c:v>Rest of EU-27</c:v>
                </c:pt>
              </c:strCache>
            </c:strRef>
          </c:cat>
          <c:val>
            <c:numRef>
              <c:f>'Figure 2'!$E$3:$E$9</c:f>
              <c:numCache>
                <c:formatCode>0.0</c:formatCode>
                <c:ptCount val="7"/>
                <c:pt idx="0">
                  <c:v>29.597766265193727</c:v>
                </c:pt>
                <c:pt idx="1">
                  <c:v>17.236872793653347</c:v>
                </c:pt>
                <c:pt idx="2">
                  <c:v>12.365192909013572</c:v>
                </c:pt>
                <c:pt idx="3">
                  <c:v>8.8752061811007508</c:v>
                </c:pt>
                <c:pt idx="4">
                  <c:v>5.5312268439269383</c:v>
                </c:pt>
                <c:pt idx="5">
                  <c:v>3.1152425318611168</c:v>
                </c:pt>
                <c:pt idx="6">
                  <c:v>23.278492475250534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B8A8-49D9-9777-B4B6EAE2414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1000">
          <a:solidFill>
            <a:srgbClr val="000000"/>
          </a:solidFill>
          <a:latin typeface="Arial"/>
          <a:ea typeface="Arial"/>
          <a:cs typeface="Arial"/>
        </a:defRPr>
      </a:pPr>
      <a:endParaRPr lang="el-GR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2009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l-GR"/>
        </a:p>
      </c:txPr>
    </c:title>
    <c:autoTitleDeleted val="0"/>
    <c:plotArea>
      <c:layout>
        <c:manualLayout>
          <c:layoutTarget val="inner"/>
          <c:xMode val="edge"/>
          <c:yMode val="edge"/>
          <c:x val="0.25679012345679014"/>
          <c:y val="0.23640681108446038"/>
          <c:w val="0.49382716049382713"/>
          <c:h val="0.58512888039504951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00A5E6">
                  <a:lumMod val="60000"/>
                  <a:lumOff val="40000"/>
                </a:srgbClr>
              </a:solidFill>
              <a:ln w="19050">
                <a:noFill/>
              </a:ln>
              <a:effectLst/>
              <a:extLst>
                <a:ext uri="{91240B29-F687-4F45-9708-019B960494DF}">
                  <a14:hiddenLine xmlns:a14="http://schemas.microsoft.com/office/drawing/2010/main" w="19050">
                    <a:solidFill>
                      <a:sysClr val="window" lastClr="FFFFFF"/>
                    </a:solidFill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01-3069-4CE1-AFE1-AA52584499D2}"/>
              </c:ext>
            </c:extLst>
          </c:dPt>
          <c:dPt>
            <c:idx val="1"/>
            <c:bubble3D val="0"/>
            <c:spPr>
              <a:solidFill>
                <a:srgbClr val="00A5E6">
                  <a:lumMod val="100000"/>
                </a:srgbClr>
              </a:solidFill>
              <a:ln w="19050">
                <a:noFill/>
              </a:ln>
              <a:effectLst/>
              <a:extLst>
                <a:ext uri="{91240B29-F687-4F45-9708-019B960494DF}">
                  <a14:hiddenLine xmlns:a14="http://schemas.microsoft.com/office/drawing/2010/main" w="19050">
                    <a:solidFill>
                      <a:sysClr val="window" lastClr="FFFFFF"/>
                    </a:solidFill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03-3069-4CE1-AFE1-AA52584499D2}"/>
              </c:ext>
            </c:extLst>
          </c:dPt>
          <c:dPt>
            <c:idx val="2"/>
            <c:bubble3D val="0"/>
            <c:spPr>
              <a:solidFill>
                <a:srgbClr val="00A5E6">
                  <a:lumMod val="40000"/>
                  <a:lumOff val="60000"/>
                </a:srgbClr>
              </a:solidFill>
              <a:ln w="19050">
                <a:noFill/>
              </a:ln>
              <a:effectLst/>
              <a:extLst>
                <a:ext uri="{91240B29-F687-4F45-9708-019B960494DF}">
                  <a14:hiddenLine xmlns:a14="http://schemas.microsoft.com/office/drawing/2010/main" w="19050">
                    <a:solidFill>
                      <a:sysClr val="window" lastClr="FFFFFF"/>
                    </a:solidFill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05-3069-4CE1-AFE1-AA52584499D2}"/>
              </c:ext>
            </c:extLst>
          </c:dPt>
          <c:dPt>
            <c:idx val="3"/>
            <c:bubble3D val="0"/>
            <c:spPr>
              <a:solidFill>
                <a:srgbClr val="F06423">
                  <a:lumMod val="100000"/>
                </a:srgbClr>
              </a:solidFill>
              <a:ln w="19050">
                <a:noFill/>
              </a:ln>
              <a:effectLst/>
              <a:extLst>
                <a:ext uri="{91240B29-F687-4F45-9708-019B960494DF}">
                  <a14:hiddenLine xmlns:a14="http://schemas.microsoft.com/office/drawing/2010/main" w="19050">
                    <a:solidFill>
                      <a:sysClr val="window" lastClr="FFFFFF"/>
                    </a:solidFill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07-3069-4CE1-AFE1-AA52584499D2}"/>
              </c:ext>
            </c:extLst>
          </c:dPt>
          <c:dPt>
            <c:idx val="4"/>
            <c:bubble3D val="0"/>
            <c:spPr>
              <a:solidFill>
                <a:srgbClr val="F06423">
                  <a:lumMod val="60000"/>
                  <a:lumOff val="40000"/>
                </a:srgbClr>
              </a:solidFill>
              <a:ln w="19050">
                <a:noFill/>
              </a:ln>
              <a:effectLst/>
              <a:extLst>
                <a:ext uri="{91240B29-F687-4F45-9708-019B960494DF}">
                  <a14:hiddenLine xmlns:a14="http://schemas.microsoft.com/office/drawing/2010/main" w="19050">
                    <a:solidFill>
                      <a:sysClr val="window" lastClr="FFFFFF"/>
                    </a:solidFill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09-3069-4CE1-AFE1-AA52584499D2}"/>
              </c:ext>
            </c:extLst>
          </c:dPt>
          <c:dPt>
            <c:idx val="5"/>
            <c:bubble3D val="0"/>
            <c:spPr>
              <a:solidFill>
                <a:srgbClr val="286EB4">
                  <a:lumMod val="100000"/>
                </a:srgbClr>
              </a:solidFill>
              <a:ln w="19050">
                <a:noFill/>
              </a:ln>
              <a:effectLst/>
              <a:extLst>
                <a:ext uri="{91240B29-F687-4F45-9708-019B960494DF}">
                  <a14:hiddenLine xmlns:a14="http://schemas.microsoft.com/office/drawing/2010/main" w="19050">
                    <a:solidFill>
                      <a:sysClr val="window" lastClr="FFFFFF"/>
                    </a:solidFill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0B-3069-4CE1-AFE1-AA52584499D2}"/>
              </c:ext>
            </c:extLst>
          </c:dPt>
          <c:dPt>
            <c:idx val="6"/>
            <c:bubble3D val="0"/>
            <c:spPr>
              <a:solidFill>
                <a:srgbClr val="286EB4">
                  <a:lumMod val="60000"/>
                  <a:lumOff val="40000"/>
                </a:srgbClr>
              </a:solidFill>
              <a:ln w="19050">
                <a:noFill/>
              </a:ln>
              <a:effectLst/>
              <a:extLst>
                <a:ext uri="{91240B29-F687-4F45-9708-019B960494DF}">
                  <a14:hiddenLine xmlns:a14="http://schemas.microsoft.com/office/drawing/2010/main" w="19050">
                    <a:solidFill>
                      <a:sysClr val="window" lastClr="FFFFFF"/>
                    </a:solidFill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0D-3069-4CE1-AFE1-AA52584499D2}"/>
              </c:ext>
            </c:extLst>
          </c:dPt>
          <c:dLbls>
            <c:numFmt formatCode="0_i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l-GR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'Figure 3'!$A$24:$A$30</c:f>
              <c:strCache>
                <c:ptCount val="7"/>
                <c:pt idx="0">
                  <c:v>Motor vehicles and other transport equipment</c:v>
                </c:pt>
                <c:pt idx="1">
                  <c:v>Food, beverages and tobacco</c:v>
                </c:pt>
                <c:pt idx="2">
                  <c:v>Basic metals and fabricated metal products</c:v>
                </c:pt>
                <c:pt idx="3">
                  <c:v>Machinery and equipment n.e.c.</c:v>
                </c:pt>
                <c:pt idx="4">
                  <c:v>Rubber, plastic and other non-metallic mineral</c:v>
                </c:pt>
                <c:pt idx="5">
                  <c:v>Chemicals</c:v>
                </c:pt>
                <c:pt idx="6">
                  <c:v>Other products</c:v>
                </c:pt>
              </c:strCache>
            </c:strRef>
          </c:cat>
          <c:val>
            <c:numRef>
              <c:f>'Figure 3'!$B$24:$B$30</c:f>
              <c:numCache>
                <c:formatCode>0</c:formatCode>
                <c:ptCount val="7"/>
                <c:pt idx="0">
                  <c:v>14.50032903062762</c:v>
                </c:pt>
                <c:pt idx="1">
                  <c:v>17.487628364611872</c:v>
                </c:pt>
                <c:pt idx="2">
                  <c:v>13.029645486947954</c:v>
                </c:pt>
                <c:pt idx="3">
                  <c:v>9.3097707053237961</c:v>
                </c:pt>
                <c:pt idx="4">
                  <c:v>8.3903906170982694</c:v>
                </c:pt>
                <c:pt idx="5">
                  <c:v>8.5747525123461639</c:v>
                </c:pt>
                <c:pt idx="6">
                  <c:v>28.707483283044322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3069-4CE1-AFE1-AA52584499D2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1000">
          <a:solidFill>
            <a:srgbClr val="000000"/>
          </a:solidFill>
          <a:latin typeface="Arial"/>
          <a:ea typeface="Arial"/>
          <a:cs typeface="Arial"/>
        </a:defRPr>
      </a:pPr>
      <a:endParaRPr lang="el-G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2019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l-GR"/>
        </a:p>
      </c:txPr>
    </c:title>
    <c:autoTitleDeleted val="0"/>
    <c:plotArea>
      <c:layout>
        <c:manualLayout>
          <c:layoutTarget val="inner"/>
          <c:xMode val="edge"/>
          <c:yMode val="edge"/>
          <c:x val="0.25679012345679014"/>
          <c:y val="0.23640681108446038"/>
          <c:w val="0.49382716049382713"/>
          <c:h val="0.58512888039504951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00A5E6">
                  <a:lumMod val="60000"/>
                  <a:lumOff val="40000"/>
                </a:srgbClr>
              </a:solidFill>
              <a:ln w="19050">
                <a:noFill/>
              </a:ln>
              <a:effectLst/>
              <a:extLst>
                <a:ext uri="{91240B29-F687-4F45-9708-019B960494DF}">
                  <a14:hiddenLine xmlns:a14="http://schemas.microsoft.com/office/drawing/2010/main" w="19050">
                    <a:solidFill>
                      <a:sysClr val="window" lastClr="FFFFFF"/>
                    </a:solidFill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01-2573-44AA-B499-45CBF11BF9A2}"/>
              </c:ext>
            </c:extLst>
          </c:dPt>
          <c:dPt>
            <c:idx val="1"/>
            <c:bubble3D val="0"/>
            <c:spPr>
              <a:solidFill>
                <a:srgbClr val="00A5E6">
                  <a:lumMod val="100000"/>
                </a:srgbClr>
              </a:solidFill>
              <a:ln w="19050">
                <a:noFill/>
              </a:ln>
              <a:effectLst/>
              <a:extLst>
                <a:ext uri="{91240B29-F687-4F45-9708-019B960494DF}">
                  <a14:hiddenLine xmlns:a14="http://schemas.microsoft.com/office/drawing/2010/main" w="19050">
                    <a:solidFill>
                      <a:sysClr val="window" lastClr="FFFFFF"/>
                    </a:solidFill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03-2573-44AA-B499-45CBF11BF9A2}"/>
              </c:ext>
            </c:extLst>
          </c:dPt>
          <c:dPt>
            <c:idx val="2"/>
            <c:bubble3D val="0"/>
            <c:spPr>
              <a:solidFill>
                <a:srgbClr val="00A5E6">
                  <a:lumMod val="40000"/>
                  <a:lumOff val="60000"/>
                </a:srgbClr>
              </a:solidFill>
              <a:ln w="19050">
                <a:noFill/>
              </a:ln>
              <a:effectLst/>
              <a:extLst>
                <a:ext uri="{91240B29-F687-4F45-9708-019B960494DF}">
                  <a14:hiddenLine xmlns:a14="http://schemas.microsoft.com/office/drawing/2010/main" w="19050">
                    <a:solidFill>
                      <a:sysClr val="window" lastClr="FFFFFF"/>
                    </a:solidFill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05-2573-44AA-B499-45CBF11BF9A2}"/>
              </c:ext>
            </c:extLst>
          </c:dPt>
          <c:dPt>
            <c:idx val="3"/>
            <c:bubble3D val="0"/>
            <c:spPr>
              <a:solidFill>
                <a:srgbClr val="F06423">
                  <a:lumMod val="100000"/>
                </a:srgbClr>
              </a:solidFill>
              <a:ln w="19050">
                <a:noFill/>
              </a:ln>
              <a:effectLst/>
              <a:extLst>
                <a:ext uri="{91240B29-F687-4F45-9708-019B960494DF}">
                  <a14:hiddenLine xmlns:a14="http://schemas.microsoft.com/office/drawing/2010/main" w="19050">
                    <a:solidFill>
                      <a:sysClr val="window" lastClr="FFFFFF"/>
                    </a:solidFill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07-2573-44AA-B499-45CBF11BF9A2}"/>
              </c:ext>
            </c:extLst>
          </c:dPt>
          <c:dPt>
            <c:idx val="4"/>
            <c:bubble3D val="0"/>
            <c:spPr>
              <a:solidFill>
                <a:srgbClr val="F06423">
                  <a:lumMod val="60000"/>
                  <a:lumOff val="40000"/>
                </a:srgbClr>
              </a:solidFill>
              <a:ln w="19050">
                <a:noFill/>
              </a:ln>
              <a:effectLst/>
              <a:extLst>
                <a:ext uri="{91240B29-F687-4F45-9708-019B960494DF}">
                  <a14:hiddenLine xmlns:a14="http://schemas.microsoft.com/office/drawing/2010/main" w="19050">
                    <a:solidFill>
                      <a:sysClr val="window" lastClr="FFFFFF"/>
                    </a:solidFill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09-2573-44AA-B499-45CBF11BF9A2}"/>
              </c:ext>
            </c:extLst>
          </c:dPt>
          <c:dPt>
            <c:idx val="5"/>
            <c:bubble3D val="0"/>
            <c:spPr>
              <a:solidFill>
                <a:srgbClr val="286EB4">
                  <a:lumMod val="100000"/>
                </a:srgbClr>
              </a:solidFill>
              <a:ln w="19050">
                <a:noFill/>
              </a:ln>
              <a:effectLst/>
              <a:extLst>
                <a:ext uri="{91240B29-F687-4F45-9708-019B960494DF}">
                  <a14:hiddenLine xmlns:a14="http://schemas.microsoft.com/office/drawing/2010/main" w="19050">
                    <a:solidFill>
                      <a:sysClr val="window" lastClr="FFFFFF"/>
                    </a:solidFill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0B-2573-44AA-B499-45CBF11BF9A2}"/>
              </c:ext>
            </c:extLst>
          </c:dPt>
          <c:dPt>
            <c:idx val="6"/>
            <c:bubble3D val="0"/>
            <c:spPr>
              <a:solidFill>
                <a:srgbClr val="286EB4">
                  <a:lumMod val="60000"/>
                  <a:lumOff val="40000"/>
                </a:srgbClr>
              </a:solidFill>
              <a:ln w="19050">
                <a:noFill/>
              </a:ln>
              <a:effectLst/>
              <a:extLst>
                <a:ext uri="{91240B29-F687-4F45-9708-019B960494DF}">
                  <a14:hiddenLine xmlns:a14="http://schemas.microsoft.com/office/drawing/2010/main" w="19050">
                    <a:solidFill>
                      <a:sysClr val="window" lastClr="FFFFFF"/>
                    </a:solidFill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0D-2573-44AA-B499-45CBF11BF9A2}"/>
              </c:ext>
            </c:extLst>
          </c:dPt>
          <c:dLbls>
            <c:numFmt formatCode="0_i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l-GR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'Figure 3'!$A$33:$A$39</c:f>
              <c:strCache>
                <c:ptCount val="7"/>
                <c:pt idx="0">
                  <c:v>Motor vehicles and other transport equipment</c:v>
                </c:pt>
                <c:pt idx="1">
                  <c:v>Food, beverages and tobacco</c:v>
                </c:pt>
                <c:pt idx="2">
                  <c:v>Basic metals and fabricated metal products</c:v>
                </c:pt>
                <c:pt idx="3">
                  <c:v>Machinery and equipment n.e.c.</c:v>
                </c:pt>
                <c:pt idx="4">
                  <c:v>Rubber, plastic and other non-metallic mineral</c:v>
                </c:pt>
                <c:pt idx="5">
                  <c:v>Chemicals</c:v>
                </c:pt>
                <c:pt idx="6">
                  <c:v>Other products</c:v>
                </c:pt>
              </c:strCache>
            </c:strRef>
          </c:cat>
          <c:val>
            <c:numRef>
              <c:f>'Figure 3'!$B$33:$B$39</c:f>
              <c:numCache>
                <c:formatCode>0.0</c:formatCode>
                <c:ptCount val="7"/>
                <c:pt idx="0">
                  <c:v>16.791425139032302</c:v>
                </c:pt>
                <c:pt idx="1">
                  <c:v>16.52491558281223</c:v>
                </c:pt>
                <c:pt idx="2" formatCode="0">
                  <c:v>13.07630586878194</c:v>
                </c:pt>
                <c:pt idx="3" formatCode="0">
                  <c:v>10.01415209575679</c:v>
                </c:pt>
                <c:pt idx="4" formatCode="0">
                  <c:v>7.8746347602544144</c:v>
                </c:pt>
                <c:pt idx="5" formatCode="0">
                  <c:v>8.0691970781453701</c:v>
                </c:pt>
                <c:pt idx="6" formatCode="0">
                  <c:v>27.649369475216961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2573-44AA-B499-45CBF11BF9A2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1000">
          <a:solidFill>
            <a:srgbClr val="000000"/>
          </a:solidFill>
          <a:latin typeface="Arial"/>
          <a:ea typeface="Arial"/>
          <a:cs typeface="Arial"/>
        </a:defRPr>
      </a:pPr>
      <a:endParaRPr lang="el-G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800" b="1" i="0" u="none" strike="noStrike" kern="1200" spc="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Evolution of the value of sold production for top 5 manufacturing activities, EU-27, 2009–2019 (2015=100)</a:t>
            </a:r>
          </a:p>
        </c:rich>
      </c:tx>
      <c:layout>
        <c:manualLayout>
          <c:xMode val="edge"/>
          <c:yMode val="edge"/>
          <c:x val="5.3333155990636294E-3"/>
          <c:y val="3.056359985203191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800" b="1" i="0" u="none" strike="noStrike" kern="1200" spc="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l-GR"/>
        </a:p>
      </c:txPr>
    </c:title>
    <c:autoTitleDeleted val="0"/>
    <c:plotArea>
      <c:layout>
        <c:manualLayout>
          <c:layoutTarget val="inner"/>
          <c:xMode val="edge"/>
          <c:yMode val="edge"/>
          <c:x val="5.4506310538574812E-2"/>
          <c:y val="0.22458679337001236"/>
          <c:w val="0.86275404341349227"/>
          <c:h val="0.37336600961792527"/>
        </c:manualLayout>
      </c:layout>
      <c:lineChart>
        <c:grouping val="standard"/>
        <c:varyColors val="0"/>
        <c:ser>
          <c:idx val="0"/>
          <c:order val="0"/>
          <c:tx>
            <c:strRef>
              <c:f>'Figure 4'!$A$7</c:f>
              <c:strCache>
                <c:ptCount val="1"/>
                <c:pt idx="0">
                  <c:v>Food products</c:v>
                </c:pt>
              </c:strCache>
            </c:strRef>
          </c:tx>
          <c:spPr>
            <a:ln w="28575" cap="rnd" cmpd="sng" algn="ctr">
              <a:solidFill>
                <a:srgbClr val="00A5E6">
                  <a:lumMod val="100000"/>
                </a:srgbClr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none"/>
          </c:marker>
          <c:cat>
            <c:strRef>
              <c:f>'Figure 4'!$B$3:$L$6</c:f>
              <c:strCache>
                <c:ptCount val="11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</c:strCache>
            </c:strRef>
          </c:cat>
          <c:val>
            <c:numRef>
              <c:f>'Figure 4'!$B$7:$L$7</c:f>
              <c:numCache>
                <c:formatCode>0.0</c:formatCode>
                <c:ptCount val="11"/>
                <c:pt idx="0">
                  <c:v>95.852564595533636</c:v>
                </c:pt>
                <c:pt idx="1">
                  <c:v>97.155223497421687</c:v>
                </c:pt>
                <c:pt idx="2">
                  <c:v>96.957228534192225</c:v>
                </c:pt>
                <c:pt idx="3">
                  <c:v>99.897028883548884</c:v>
                </c:pt>
                <c:pt idx="4">
                  <c:v>98.30917365709017</c:v>
                </c:pt>
                <c:pt idx="5">
                  <c:v>98.845847445883635</c:v>
                </c:pt>
                <c:pt idx="6">
                  <c:v>100</c:v>
                </c:pt>
                <c:pt idx="7">
                  <c:v>102.8829540319617</c:v>
                </c:pt>
                <c:pt idx="8">
                  <c:v>105.84782350364155</c:v>
                </c:pt>
                <c:pt idx="9">
                  <c:v>105.28492121819843</c:v>
                </c:pt>
                <c:pt idx="10">
                  <c:v>108.38891109783863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18-4A3D-9790-1314674565B9}"/>
            </c:ext>
          </c:extLst>
        </c:ser>
        <c:ser>
          <c:idx val="1"/>
          <c:order val="1"/>
          <c:tx>
            <c:strRef>
              <c:f>'Figure 4'!$A$8</c:f>
              <c:strCache>
                <c:ptCount val="1"/>
                <c:pt idx="0">
                  <c:v>Chemicals and chemical products</c:v>
                </c:pt>
              </c:strCache>
            </c:strRef>
          </c:tx>
          <c:spPr>
            <a:ln w="28575" cap="rnd" cmpd="sng" algn="ctr">
              <a:solidFill>
                <a:srgbClr val="F06423">
                  <a:lumMod val="100000"/>
                </a:srgbClr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none"/>
          </c:marker>
          <c:cat>
            <c:strRef>
              <c:f>'Figure 4'!$B$3:$L$6</c:f>
              <c:strCache>
                <c:ptCount val="11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</c:strCache>
            </c:strRef>
          </c:cat>
          <c:val>
            <c:numRef>
              <c:f>'Figure 4'!$B$8:$L$8</c:f>
              <c:numCache>
                <c:formatCode>0.0</c:formatCode>
                <c:ptCount val="11"/>
                <c:pt idx="0">
                  <c:v>92.394761041468769</c:v>
                </c:pt>
                <c:pt idx="1">
                  <c:v>99.364064909438838</c:v>
                </c:pt>
                <c:pt idx="2">
                  <c:v>101.4965849246087</c:v>
                </c:pt>
                <c:pt idx="3">
                  <c:v>101.86665105157931</c:v>
                </c:pt>
                <c:pt idx="4">
                  <c:v>99.309057654505153</c:v>
                </c:pt>
                <c:pt idx="5">
                  <c:v>99.382642114560966</c:v>
                </c:pt>
                <c:pt idx="6">
                  <c:v>100</c:v>
                </c:pt>
                <c:pt idx="7">
                  <c:v>100.00203466046413</c:v>
                </c:pt>
                <c:pt idx="8">
                  <c:v>103.57293014011032</c:v>
                </c:pt>
                <c:pt idx="9">
                  <c:v>101.80147370743744</c:v>
                </c:pt>
                <c:pt idx="10">
                  <c:v>101.72793137520881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18-4A3D-9790-1314674565B9}"/>
            </c:ext>
          </c:extLst>
        </c:ser>
        <c:ser>
          <c:idx val="2"/>
          <c:order val="2"/>
          <c:tx>
            <c:strRef>
              <c:f>'Figure 4'!$A$9</c:f>
              <c:strCache>
                <c:ptCount val="1"/>
                <c:pt idx="0">
                  <c:v>Fabricated metal products, except machinery and equipment</c:v>
                </c:pt>
              </c:strCache>
            </c:strRef>
          </c:tx>
          <c:spPr>
            <a:ln w="28575" cap="rnd" cmpd="sng" algn="ctr">
              <a:solidFill>
                <a:srgbClr val="286EB4">
                  <a:lumMod val="100000"/>
                </a:srgbClr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none"/>
          </c:marker>
          <c:cat>
            <c:strRef>
              <c:f>'Figure 4'!$B$3:$L$6</c:f>
              <c:strCache>
                <c:ptCount val="11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</c:strCache>
            </c:strRef>
          </c:cat>
          <c:val>
            <c:numRef>
              <c:f>'Figure 4'!$B$9:$L$9</c:f>
              <c:numCache>
                <c:formatCode>0.0</c:formatCode>
                <c:ptCount val="11"/>
                <c:pt idx="0">
                  <c:v>84.034450327631419</c:v>
                </c:pt>
                <c:pt idx="1">
                  <c:v>90.319483465219079</c:v>
                </c:pt>
                <c:pt idx="2">
                  <c:v>99.288965106407986</c:v>
                </c:pt>
                <c:pt idx="3">
                  <c:v>96.586040136583122</c:v>
                </c:pt>
                <c:pt idx="4">
                  <c:v>95.664590555880451</c:v>
                </c:pt>
                <c:pt idx="5">
                  <c:v>97.750980983618305</c:v>
                </c:pt>
                <c:pt idx="6">
                  <c:v>100</c:v>
                </c:pt>
                <c:pt idx="7">
                  <c:v>102.84951951098387</c:v>
                </c:pt>
                <c:pt idx="8">
                  <c:v>110.32526877230373</c:v>
                </c:pt>
                <c:pt idx="9">
                  <c:v>109.10884324017319</c:v>
                </c:pt>
                <c:pt idx="10">
                  <c:v>100.62244063328092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C18-4A3D-9790-1314674565B9}"/>
            </c:ext>
          </c:extLst>
        </c:ser>
        <c:ser>
          <c:idx val="3"/>
          <c:order val="3"/>
          <c:tx>
            <c:strRef>
              <c:f>'Figure 4'!$A$10</c:f>
              <c:strCache>
                <c:ptCount val="1"/>
                <c:pt idx="0">
                  <c:v>Machinery and equipment</c:v>
                </c:pt>
              </c:strCache>
            </c:strRef>
          </c:tx>
          <c:spPr>
            <a:ln w="28575" cap="rnd" cmpd="sng" algn="ctr">
              <a:solidFill>
                <a:srgbClr val="FAA519">
                  <a:lumMod val="100000"/>
                </a:srgbClr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none"/>
          </c:marker>
          <c:cat>
            <c:strRef>
              <c:f>'Figure 4'!$B$3:$L$6</c:f>
              <c:strCache>
                <c:ptCount val="11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</c:strCache>
            </c:strRef>
          </c:cat>
          <c:val>
            <c:numRef>
              <c:f>'Figure 4'!$B$10:$L$10</c:f>
              <c:numCache>
                <c:formatCode>0.0</c:formatCode>
                <c:ptCount val="11"/>
                <c:pt idx="0">
                  <c:v>81.73578709698721</c:v>
                </c:pt>
                <c:pt idx="1">
                  <c:v>90.917308675048631</c:v>
                </c:pt>
                <c:pt idx="2">
                  <c:v>106.78953496839556</c:v>
                </c:pt>
                <c:pt idx="3">
                  <c:v>103.37931991555205</c:v>
                </c:pt>
                <c:pt idx="4">
                  <c:v>99.777087399322994</c:v>
                </c:pt>
                <c:pt idx="5">
                  <c:v>100.52424606897962</c:v>
                </c:pt>
                <c:pt idx="6">
                  <c:v>100</c:v>
                </c:pt>
                <c:pt idx="7">
                  <c:v>99.943896106736346</c:v>
                </c:pt>
                <c:pt idx="8">
                  <c:v>107.90175225193339</c:v>
                </c:pt>
                <c:pt idx="9">
                  <c:v>109.89785236850325</c:v>
                </c:pt>
                <c:pt idx="10">
                  <c:v>107.63318537483779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C18-4A3D-9790-1314674565B9}"/>
            </c:ext>
          </c:extLst>
        </c:ser>
        <c:ser>
          <c:idx val="4"/>
          <c:order val="4"/>
          <c:tx>
            <c:strRef>
              <c:f>'Figure 4'!$A$11</c:f>
              <c:strCache>
                <c:ptCount val="1"/>
                <c:pt idx="0">
                  <c:v>Motor vehicles, trailers and semi-trailers</c:v>
                </c:pt>
              </c:strCache>
            </c:strRef>
          </c:tx>
          <c:spPr>
            <a:ln w="28575" cap="rnd" cmpd="sng" algn="ctr">
              <a:solidFill>
                <a:srgbClr val="32AFAF">
                  <a:lumMod val="100000"/>
                </a:srgbClr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none"/>
          </c:marker>
          <c:cat>
            <c:strRef>
              <c:f>'Figure 4'!$B$3:$L$6</c:f>
              <c:strCache>
                <c:ptCount val="11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</c:strCache>
            </c:strRef>
          </c:cat>
          <c:val>
            <c:numRef>
              <c:f>'Figure 4'!$B$11:$L$11</c:f>
              <c:numCache>
                <c:formatCode>0.0</c:formatCode>
                <c:ptCount val="11"/>
                <c:pt idx="0">
                  <c:v>68.267852344591034</c:v>
                </c:pt>
                <c:pt idx="1">
                  <c:v>88.341138993771835</c:v>
                </c:pt>
                <c:pt idx="2">
                  <c:v>96.444034803472832</c:v>
                </c:pt>
                <c:pt idx="3">
                  <c:v>91.675299024164815</c:v>
                </c:pt>
                <c:pt idx="4">
                  <c:v>94.116868334466204</c:v>
                </c:pt>
                <c:pt idx="5">
                  <c:v>89.588676393727752</c:v>
                </c:pt>
                <c:pt idx="6">
                  <c:v>100</c:v>
                </c:pt>
                <c:pt idx="7">
                  <c:v>108.52868924011069</c:v>
                </c:pt>
                <c:pt idx="8">
                  <c:v>107.53548261215367</c:v>
                </c:pt>
                <c:pt idx="9">
                  <c:v>114.86585997830761</c:v>
                </c:pt>
                <c:pt idx="10">
                  <c:v>111.1205684572346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C18-4A3D-9790-1314674565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8619280"/>
        <c:axId val="538620920"/>
      </c:lineChart>
      <c:catAx>
        <c:axId val="538619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l-GR"/>
          </a:p>
        </c:txPr>
        <c:crossAx val="538620920"/>
        <c:crosses val="autoZero"/>
        <c:auto val="1"/>
        <c:lblAlgn val="ctr"/>
        <c:lblOffset val="100"/>
        <c:tickMarkSkip val="1"/>
        <c:noMultiLvlLbl val="0"/>
      </c:catAx>
      <c:valAx>
        <c:axId val="538620920"/>
        <c:scaling>
          <c:orientation val="minMax"/>
          <c:max val="115"/>
          <c:min val="65"/>
        </c:scaling>
        <c:delete val="0"/>
        <c:axPos val="l"/>
        <c:majorGridlines>
          <c:spPr>
            <a:ln w="3175" cap="flat" cmpd="sng" algn="ctr">
              <a:solidFill>
                <a:srgbClr val="C0C0C0"/>
              </a:solidFill>
              <a:prstDash val="sysDash"/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  <a:extLst>
            <a:ext uri="{91240B29-F687-4F45-9708-019B960494DF}">
              <a14:hiddenLine xmlns:a14="http://schemas.microsoft.com/office/drawing/2010/main">
                <a:noFill/>
              </a14:hiddenLine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l-GR"/>
          </a:p>
        </c:txPr>
        <c:crossAx val="5386192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2141413066609912E-2"/>
          <c:y val="0.68457538445278232"/>
          <c:w val="0.85076226324749948"/>
          <c:h val="0.16036875526551916"/>
        </c:manualLayout>
      </c:layout>
      <c:overlay val="0"/>
      <c:spPr>
        <a:noFill/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 rot="0" spcFirstLastPara="1" vertOverflow="ellipsis" vert="horz" wrap="square" anchor="ctr" anchorCtr="0"/>
        <a:lstStyle/>
        <a:p>
          <a:pPr>
            <a:defRPr sz="90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l-GR"/>
        </a:p>
      </c:txPr>
    </c:legend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1200">
          <a:solidFill>
            <a:srgbClr val="000000"/>
          </a:solidFill>
          <a:latin typeface="Arial"/>
          <a:ea typeface="Arial"/>
          <a:cs typeface="Arial"/>
        </a:defRPr>
      </a:pPr>
      <a:endParaRPr lang="el-GR"/>
    </a:p>
  </c:txPr>
  <c:printSettings>
    <c:headerFooter/>
    <c:pageMargins b="0.75" l="0.7" r="0.7" t="0.75" header="0.3" footer="0.3"/>
    <c:pageSetup/>
  </c:printSettings>
  <c:userShapes r:id="rId3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200" b="1" i="0" u="none" strike="noStrike" kern="1200" spc="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Sold production of motor vehicles, trailers and semi-trailers in EU-27, 2019</a:t>
            </a:r>
          </a:p>
        </c:rich>
      </c:tx>
      <c:layout>
        <c:manualLayout>
          <c:xMode val="edge"/>
          <c:yMode val="edge"/>
          <c:x val="9.852216748768473E-3"/>
          <c:y val="1.014882614241719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200" b="1" i="0" u="none" strike="noStrike" kern="1200" spc="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l-GR"/>
        </a:p>
      </c:txPr>
    </c:title>
    <c:autoTitleDeleted val="0"/>
    <c:plotArea>
      <c:layout>
        <c:manualLayout>
          <c:layoutTarget val="inner"/>
          <c:xMode val="edge"/>
          <c:yMode val="edge"/>
          <c:x val="0.25615763546798032"/>
          <c:y val="0.2400451103335228"/>
          <c:w val="0.49261083743842365"/>
          <c:h val="0.50744130712085989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00A5E6">
                  <a:lumMod val="100000"/>
                </a:srgbClr>
              </a:solidFill>
              <a:ln w="19050">
                <a:noFill/>
              </a:ln>
              <a:effectLst/>
              <a:extLst>
                <a:ext uri="{91240B29-F687-4F45-9708-019B960494DF}">
                  <a14:hiddenLine xmlns:a14="http://schemas.microsoft.com/office/drawing/2010/main" w="19050">
                    <a:solidFill>
                      <a:sysClr val="window" lastClr="FFFFFF"/>
                    </a:solidFill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01-DC27-4FEC-8638-4E96D2F34D1C}"/>
              </c:ext>
            </c:extLst>
          </c:dPt>
          <c:dPt>
            <c:idx val="1"/>
            <c:bubble3D val="0"/>
            <c:spPr>
              <a:solidFill>
                <a:srgbClr val="00A5E6">
                  <a:lumMod val="60000"/>
                  <a:lumOff val="40000"/>
                </a:srgbClr>
              </a:solidFill>
              <a:ln w="19050">
                <a:noFill/>
              </a:ln>
              <a:effectLst/>
              <a:extLst>
                <a:ext uri="{91240B29-F687-4F45-9708-019B960494DF}">
                  <a14:hiddenLine xmlns:a14="http://schemas.microsoft.com/office/drawing/2010/main" w="19050">
                    <a:solidFill>
                      <a:sysClr val="window" lastClr="FFFFFF"/>
                    </a:solidFill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02-DC27-4FEC-8638-4E96D2F34D1C}"/>
              </c:ext>
            </c:extLst>
          </c:dPt>
          <c:dPt>
            <c:idx val="2"/>
            <c:bubble3D val="0"/>
            <c:spPr>
              <a:solidFill>
                <a:srgbClr val="F06423">
                  <a:lumMod val="100000"/>
                </a:srgbClr>
              </a:solidFill>
              <a:ln w="19050">
                <a:noFill/>
              </a:ln>
              <a:effectLst/>
              <a:extLst>
                <a:ext uri="{91240B29-F687-4F45-9708-019B960494DF}">
                  <a14:hiddenLine xmlns:a14="http://schemas.microsoft.com/office/drawing/2010/main" w="19050">
                    <a:solidFill>
                      <a:sysClr val="window" lastClr="FFFFFF"/>
                    </a:solidFill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03-DC27-4FEC-8638-4E96D2F34D1C}"/>
              </c:ext>
            </c:extLst>
          </c:dPt>
          <c:dPt>
            <c:idx val="3"/>
            <c:bubble3D val="0"/>
            <c:spPr>
              <a:solidFill>
                <a:srgbClr val="F06423">
                  <a:lumMod val="60000"/>
                  <a:lumOff val="40000"/>
                </a:srgbClr>
              </a:solidFill>
              <a:ln w="19050">
                <a:noFill/>
              </a:ln>
              <a:effectLst/>
              <a:extLst>
                <a:ext uri="{91240B29-F687-4F45-9708-019B960494DF}">
                  <a14:hiddenLine xmlns:a14="http://schemas.microsoft.com/office/drawing/2010/main" w="19050">
                    <a:solidFill>
                      <a:sysClr val="window" lastClr="FFFFFF"/>
                    </a:solidFill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04-DC27-4FEC-8638-4E96D2F34D1C}"/>
              </c:ext>
            </c:extLst>
          </c:dPt>
          <c:dLbls>
            <c:dLbl>
              <c:idx val="0"/>
              <c:layout>
                <c:manualLayout>
                  <c:x val="-2.7093596059113313E-2"/>
                  <c:y val="7.6116196068128994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C27-4FEC-8638-4E96D2F34D1C}"/>
                </c:ext>
              </c:extLst>
            </c:dLbl>
            <c:dLbl>
              <c:idx val="1"/>
              <c:layout>
                <c:manualLayout>
                  <c:x val="9.852216748768473E-3"/>
                  <c:y val="-1.268603267802152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C27-4FEC-8638-4E96D2F34D1C}"/>
                </c:ext>
              </c:extLst>
            </c:dLbl>
            <c:dLbl>
              <c:idx val="2"/>
              <c:layout>
                <c:manualLayout>
                  <c:x val="-2.4630541871921183E-3"/>
                  <c:y val="-7.357898953252468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C27-4FEC-8638-4E96D2F34D1C}"/>
                </c:ext>
              </c:extLst>
            </c:dLbl>
            <c:dLbl>
              <c:idx val="3"/>
              <c:layout>
                <c:manualLayout>
                  <c:x val="1.2315270935960592E-2"/>
                  <c:y val="2.790927189164729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C27-4FEC-8638-4E96D2F34D1C}"/>
                </c:ext>
              </c:extLst>
            </c:dLbl>
            <c:numFmt formatCode="0_i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l-GR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'NACE 29 fig 5'!$B$10:$B$13</c:f>
              <c:strCache>
                <c:ptCount val="4"/>
                <c:pt idx="0">
                  <c:v>Motor vehicles </c:v>
                </c:pt>
                <c:pt idx="1">
                  <c:v>Parts and accessories for motor vehicles </c:v>
                </c:pt>
                <c:pt idx="2">
                  <c:v>Bodies (coachwork) for motor vehicles; trailers and semi-trailers </c:v>
                </c:pt>
                <c:pt idx="3">
                  <c:v>Electrical and electronic equipment for motor vehicles </c:v>
                </c:pt>
              </c:strCache>
            </c:strRef>
          </c:cat>
          <c:val>
            <c:numRef>
              <c:f>'NACE 29 fig 5'!$C$10:$C$13</c:f>
              <c:numCache>
                <c:formatCode>0%</c:formatCode>
                <c:ptCount val="4"/>
                <c:pt idx="0">
                  <c:v>0.5951261784873052</c:v>
                </c:pt>
                <c:pt idx="1">
                  <c:v>0.30673665173178805</c:v>
                </c:pt>
                <c:pt idx="2">
                  <c:v>5.9538785183740131E-2</c:v>
                </c:pt>
                <c:pt idx="3">
                  <c:v>3.8598384597166607E-2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C27-4FEC-8638-4E96D2F34D1C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123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1000">
          <a:solidFill>
            <a:srgbClr val="000000"/>
          </a:solidFill>
          <a:latin typeface="Arial"/>
          <a:ea typeface="Arial"/>
          <a:cs typeface="Arial"/>
        </a:defRPr>
      </a:pPr>
      <a:endParaRPr lang="el-GR"/>
    </a:p>
  </c:txPr>
  <c:printSettings>
    <c:headerFooter/>
    <c:pageMargins b="0.75" l="0.7" r="0.7" t="0.75" header="0.3" footer="0.3"/>
    <c:pageSetup/>
  </c:printSettings>
  <c:userShapes r:id="rId3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800" b="1" i="0" u="none" strike="noStrike" kern="1200" spc="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Value of sold production for one kilogram of fresh bread in EU-27, 2009-2019</a:t>
            </a:r>
          </a:p>
          <a:p>
            <a:pPr algn="l">
              <a:defRPr sz="1800" b="1"/>
            </a:pPr>
            <a:r>
              <a:rPr lang="en-US" sz="1600" b="0"/>
              <a:t>(EUR per Kilogram)</a:t>
            </a:r>
          </a:p>
        </c:rich>
      </c:tx>
      <c:layout>
        <c:manualLayout>
          <c:xMode val="edge"/>
          <c:yMode val="edge"/>
          <c:x val="5.3333333333333332E-3"/>
          <c:y val="1.00254286709498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800" b="1" i="0" u="none" strike="noStrike" kern="1200" spc="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l-GR"/>
        </a:p>
      </c:txPr>
    </c:title>
    <c:autoTitleDeleted val="0"/>
    <c:plotArea>
      <c:layout>
        <c:manualLayout>
          <c:layoutTarget val="inner"/>
          <c:xMode val="edge"/>
          <c:yMode val="edge"/>
          <c:x val="5.0125068859322316E-2"/>
          <c:y val="0.21079490005654106"/>
          <c:w val="0.94987493114067767"/>
          <c:h val="0.57337242197976557"/>
        </c:manualLayout>
      </c:layout>
      <c:lineChart>
        <c:grouping val="standard"/>
        <c:varyColors val="0"/>
        <c:ser>
          <c:idx val="0"/>
          <c:order val="0"/>
          <c:tx>
            <c:strRef>
              <c:f>'NACE 10 fig 6'!$G$7</c:f>
              <c:strCache>
                <c:ptCount val="1"/>
                <c:pt idx="0">
                  <c:v>EU-27 Average value of sold production / kilogram </c:v>
                </c:pt>
              </c:strCache>
            </c:strRef>
          </c:tx>
          <c:spPr>
            <a:ln w="28575" cap="rnd" cmpd="sng" algn="ctr">
              <a:solidFill>
                <a:srgbClr val="00A5E6">
                  <a:lumMod val="100000"/>
                </a:srgbClr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none"/>
          </c:marker>
          <c:cat>
            <c:strRef>
              <c:f>'NACE 10 fig 6'!$F$8:$F$18</c:f>
              <c:strCache>
                <c:ptCount val="11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</c:strCache>
            </c:strRef>
          </c:cat>
          <c:val>
            <c:numRef>
              <c:f>'NACE 10 fig 6'!$G$8:$G$18</c:f>
              <c:numCache>
                <c:formatCode>0.00</c:formatCode>
                <c:ptCount val="11"/>
                <c:pt idx="0">
                  <c:v>1.3870959440389858</c:v>
                </c:pt>
                <c:pt idx="1">
                  <c:v>1.4050888122378087</c:v>
                </c:pt>
                <c:pt idx="2">
                  <c:v>1.5033291448928892</c:v>
                </c:pt>
                <c:pt idx="3">
                  <c:v>1.4965834137805345</c:v>
                </c:pt>
                <c:pt idx="4">
                  <c:v>1.4925032502192441</c:v>
                </c:pt>
                <c:pt idx="5">
                  <c:v>1.533127315445264</c:v>
                </c:pt>
                <c:pt idx="6">
                  <c:v>1.5525999793749623</c:v>
                </c:pt>
                <c:pt idx="7">
                  <c:v>1.568456218409934</c:v>
                </c:pt>
                <c:pt idx="8">
                  <c:v>1.5594224013284175</c:v>
                </c:pt>
                <c:pt idx="9">
                  <c:v>1.5665408486221479</c:v>
                </c:pt>
                <c:pt idx="10">
                  <c:v>1.6571678954347024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0F-468A-8DB2-4188908243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8641504"/>
        <c:axId val="618639536"/>
      </c:lineChart>
      <c:catAx>
        <c:axId val="618641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l-GR"/>
          </a:p>
        </c:txPr>
        <c:crossAx val="618639536"/>
        <c:crosses val="autoZero"/>
        <c:auto val="1"/>
        <c:lblAlgn val="ctr"/>
        <c:lblOffset val="100"/>
        <c:tickMarkSkip val="1"/>
        <c:noMultiLvlLbl val="0"/>
      </c:catAx>
      <c:valAx>
        <c:axId val="618639536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C0C0C0"/>
              </a:solidFill>
              <a:prstDash val="sysDash"/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  <a:extLst>
            <a:ext uri="{91240B29-F687-4F45-9708-019B960494DF}">
              <a14:hiddenLine xmlns:a14="http://schemas.microsoft.com/office/drawing/2010/main">
                <a:noFill/>
              </a14:hiddenLine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l-GR"/>
          </a:p>
        </c:txPr>
        <c:crossAx val="618641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4819496062992125"/>
          <c:y val="0.85379214799743053"/>
          <c:w val="0.50361007874015751"/>
          <c:h val="6.8363161286057225E-2"/>
        </c:manualLayout>
      </c:layout>
      <c:overlay val="0"/>
      <c:spPr>
        <a:noFill/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l-GR"/>
        </a:p>
      </c:txPr>
    </c:legend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1200">
          <a:solidFill>
            <a:srgbClr val="000000"/>
          </a:solidFill>
          <a:latin typeface="Arial"/>
          <a:ea typeface="Arial"/>
          <a:cs typeface="Arial"/>
        </a:defRPr>
      </a:pPr>
      <a:endParaRPr lang="el-GR"/>
    </a:p>
  </c:txPr>
  <c:printSettings>
    <c:headerFooter/>
    <c:pageMargins b="0.75" l="0.7" r="0.7" t="0.75" header="0.3" footer="0.3"/>
    <c:pageSetup/>
  </c:printSettings>
  <c:userShapes r:id="rId3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800" b="1" i="0" u="none" strike="noStrike" kern="1200" spc="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Value of sold production for one kilogram of fresh bread by country</a:t>
            </a:r>
          </a:p>
        </c:rich>
      </c:tx>
      <c:layout>
        <c:manualLayout>
          <c:xMode val="edge"/>
          <c:yMode val="edge"/>
          <c:x val="5.3333333333333332E-3"/>
          <c:y val="7.9195733033678301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800" b="1" i="0" u="none" strike="noStrike" kern="1200" spc="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l-G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1"/>
          <c:tx>
            <c:v>Countries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'NACE 10 fig 6'!$F$26:$F$58</c:f>
              <c:strCache>
                <c:ptCount val="33"/>
                <c:pt idx="0">
                  <c:v>Italy</c:v>
                </c:pt>
                <c:pt idx="1">
                  <c:v>Finland</c:v>
                </c:pt>
                <c:pt idx="2">
                  <c:v>Austria</c:v>
                </c:pt>
                <c:pt idx="3">
                  <c:v>Germany</c:v>
                </c:pt>
                <c:pt idx="4">
                  <c:v>Slovenia</c:v>
                </c:pt>
                <c:pt idx="5">
                  <c:v>Netherlands</c:v>
                </c:pt>
                <c:pt idx="6">
                  <c:v>Belgium</c:v>
                </c:pt>
                <c:pt idx="7">
                  <c:v>Denmark</c:v>
                </c:pt>
                <c:pt idx="8">
                  <c:v>Greece</c:v>
                </c:pt>
                <c:pt idx="9">
                  <c:v>Spain</c:v>
                </c:pt>
                <c:pt idx="10">
                  <c:v>Ireland</c:v>
                </c:pt>
                <c:pt idx="11">
                  <c:v>Portugal</c:v>
                </c:pt>
                <c:pt idx="12">
                  <c:v>Estonia</c:v>
                </c:pt>
                <c:pt idx="13">
                  <c:v>Croatia</c:v>
                </c:pt>
                <c:pt idx="14">
                  <c:v>France</c:v>
                </c:pt>
                <c:pt idx="15">
                  <c:v>Poland</c:v>
                </c:pt>
                <c:pt idx="16">
                  <c:v>Latvia</c:v>
                </c:pt>
                <c:pt idx="17">
                  <c:v>Czechia</c:v>
                </c:pt>
                <c:pt idx="18">
                  <c:v>Slovakia</c:v>
                </c:pt>
                <c:pt idx="19">
                  <c:v>Lithuania</c:v>
                </c:pt>
                <c:pt idx="20">
                  <c:v>Hungary</c:v>
                </c:pt>
                <c:pt idx="21">
                  <c:v>Romania</c:v>
                </c:pt>
                <c:pt idx="22">
                  <c:v>Bulgaria</c:v>
                </c:pt>
                <c:pt idx="24">
                  <c:v>Norway</c:v>
                </c:pt>
                <c:pt idx="26">
                  <c:v>United Kingdom</c:v>
                </c:pt>
                <c:pt idx="28">
                  <c:v>Montenegro</c:v>
                </c:pt>
                <c:pt idx="29">
                  <c:v>North Macedonia</c:v>
                </c:pt>
                <c:pt idx="30">
                  <c:v>Serbia</c:v>
                </c:pt>
                <c:pt idx="32">
                  <c:v>Bosnia and Herzegovina</c:v>
                </c:pt>
              </c:strCache>
            </c:strRef>
          </c:cat>
          <c:val>
            <c:numRef>
              <c:f>'NACE 10 fig 6'!$G$26:$G$58</c:f>
              <c:numCache>
                <c:formatCode>0.0</c:formatCode>
                <c:ptCount val="33"/>
                <c:pt idx="0">
                  <c:v>2.9413552055864112</c:v>
                </c:pt>
                <c:pt idx="1">
                  <c:v>2.7270656689281663</c:v>
                </c:pt>
                <c:pt idx="2">
                  <c:v>2.2754871578017952</c:v>
                </c:pt>
                <c:pt idx="3">
                  <c:v>2.1183138127469228</c:v>
                </c:pt>
                <c:pt idx="4">
                  <c:v>1.5982785448993737</c:v>
                </c:pt>
                <c:pt idx="5">
                  <c:v>1.5522361898736072</c:v>
                </c:pt>
                <c:pt idx="6">
                  <c:v>1.4844654791064629</c:v>
                </c:pt>
                <c:pt idx="7">
                  <c:v>1.4664150875641162</c:v>
                </c:pt>
                <c:pt idx="8">
                  <c:v>1.4376777532643195</c:v>
                </c:pt>
                <c:pt idx="9">
                  <c:v>1.3949918715124232</c:v>
                </c:pt>
                <c:pt idx="10">
                  <c:v>1.2974389268027746</c:v>
                </c:pt>
                <c:pt idx="11">
                  <c:v>1.293304602822875</c:v>
                </c:pt>
                <c:pt idx="12">
                  <c:v>1.2735700305621585</c:v>
                </c:pt>
                <c:pt idx="13">
                  <c:v>1.2687139440967266</c:v>
                </c:pt>
                <c:pt idx="14">
                  <c:v>1.2523121551471545</c:v>
                </c:pt>
                <c:pt idx="15">
                  <c:v>1.102332129166298</c:v>
                </c:pt>
                <c:pt idx="16">
                  <c:v>1.0891116850067937</c:v>
                </c:pt>
                <c:pt idx="17">
                  <c:v>1.0470390081979581</c:v>
                </c:pt>
                <c:pt idx="18">
                  <c:v>1.0018368983114914</c:v>
                </c:pt>
                <c:pt idx="19">
                  <c:v>0.94715205872815533</c:v>
                </c:pt>
                <c:pt idx="20">
                  <c:v>0.79489233382730329</c:v>
                </c:pt>
                <c:pt idx="21">
                  <c:v>0.77675927386380039</c:v>
                </c:pt>
                <c:pt idx="22">
                  <c:v>0.57110761341240557</c:v>
                </c:pt>
                <c:pt idx="24" formatCode="0.00">
                  <c:v>2.2279338655080081</c:v>
                </c:pt>
                <c:pt idx="26">
                  <c:v>1.2232115536386878</c:v>
                </c:pt>
                <c:pt idx="28" formatCode="0.00">
                  <c:v>0.98471585382798388</c:v>
                </c:pt>
                <c:pt idx="29" formatCode="0.00">
                  <c:v>0.77226226043604707</c:v>
                </c:pt>
                <c:pt idx="30" formatCode="0.00">
                  <c:v>0.30413079251051772</c:v>
                </c:pt>
                <c:pt idx="32" formatCode="0.00">
                  <c:v>0.90980062875270595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F4-4DDE-9296-3CD099CBE0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92848648"/>
        <c:axId val="492844056"/>
      </c:barChart>
      <c:lineChart>
        <c:grouping val="standard"/>
        <c:varyColors val="0"/>
        <c:ser>
          <c:idx val="1"/>
          <c:order val="0"/>
          <c:tx>
            <c:strRef>
              <c:f>'NACE 10 fig 6'!$F$24</c:f>
              <c:strCache>
                <c:ptCount val="1"/>
                <c:pt idx="0">
                  <c:v>EU-27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trendline>
            <c:spPr>
              <a:ln w="25400" cap="rnd">
                <a:solidFill>
                  <a:schemeClr val="accent2"/>
                </a:solidFill>
                <a:prstDash val="solid"/>
              </a:ln>
              <a:effectLst/>
            </c:spPr>
            <c:trendlineType val="linear"/>
            <c:dispRSqr val="0"/>
            <c:dispEq val="0"/>
          </c:trendline>
          <c:cat>
            <c:strRef>
              <c:f>'NACE 10 fig 6'!$F$26:$F$58</c:f>
              <c:strCache>
                <c:ptCount val="33"/>
                <c:pt idx="0">
                  <c:v>Italy</c:v>
                </c:pt>
                <c:pt idx="1">
                  <c:v>Finland</c:v>
                </c:pt>
                <c:pt idx="2">
                  <c:v>Austria</c:v>
                </c:pt>
                <c:pt idx="3">
                  <c:v>Germany</c:v>
                </c:pt>
                <c:pt idx="4">
                  <c:v>Slovenia</c:v>
                </c:pt>
                <c:pt idx="5">
                  <c:v>Netherlands</c:v>
                </c:pt>
                <c:pt idx="6">
                  <c:v>Belgium</c:v>
                </c:pt>
                <c:pt idx="7">
                  <c:v>Denmark</c:v>
                </c:pt>
                <c:pt idx="8">
                  <c:v>Greece</c:v>
                </c:pt>
                <c:pt idx="9">
                  <c:v>Spain</c:v>
                </c:pt>
                <c:pt idx="10">
                  <c:v>Ireland</c:v>
                </c:pt>
                <c:pt idx="11">
                  <c:v>Portugal</c:v>
                </c:pt>
                <c:pt idx="12">
                  <c:v>Estonia</c:v>
                </c:pt>
                <c:pt idx="13">
                  <c:v>Croatia</c:v>
                </c:pt>
                <c:pt idx="14">
                  <c:v>France</c:v>
                </c:pt>
                <c:pt idx="15">
                  <c:v>Poland</c:v>
                </c:pt>
                <c:pt idx="16">
                  <c:v>Latvia</c:v>
                </c:pt>
                <c:pt idx="17">
                  <c:v>Czechia</c:v>
                </c:pt>
                <c:pt idx="18">
                  <c:v>Slovakia</c:v>
                </c:pt>
                <c:pt idx="19">
                  <c:v>Lithuania</c:v>
                </c:pt>
                <c:pt idx="20">
                  <c:v>Hungary</c:v>
                </c:pt>
                <c:pt idx="21">
                  <c:v>Romania</c:v>
                </c:pt>
                <c:pt idx="22">
                  <c:v>Bulgaria</c:v>
                </c:pt>
                <c:pt idx="24">
                  <c:v>Norway</c:v>
                </c:pt>
                <c:pt idx="26">
                  <c:v>United Kingdom</c:v>
                </c:pt>
                <c:pt idx="28">
                  <c:v>Montenegro</c:v>
                </c:pt>
                <c:pt idx="29">
                  <c:v>North Macedonia</c:v>
                </c:pt>
                <c:pt idx="30">
                  <c:v>Serbia</c:v>
                </c:pt>
                <c:pt idx="32">
                  <c:v>Bosnia and Herzegovina</c:v>
                </c:pt>
              </c:strCache>
            </c:strRef>
          </c:cat>
          <c:val>
            <c:numRef>
              <c:f>'NACE 10 fig 6'!$H$26:$H$58</c:f>
              <c:numCache>
                <c:formatCode>0.0</c:formatCode>
                <c:ptCount val="33"/>
                <c:pt idx="0">
                  <c:v>1.6003120134751887</c:v>
                </c:pt>
                <c:pt idx="1">
                  <c:v>1.6003120134751887</c:v>
                </c:pt>
                <c:pt idx="2">
                  <c:v>1.6003120134751887</c:v>
                </c:pt>
                <c:pt idx="3">
                  <c:v>1.6003120134751887</c:v>
                </c:pt>
                <c:pt idx="4">
                  <c:v>1.6003120134751887</c:v>
                </c:pt>
                <c:pt idx="5">
                  <c:v>1.6003120134751887</c:v>
                </c:pt>
                <c:pt idx="6">
                  <c:v>1.6003120134751887</c:v>
                </c:pt>
                <c:pt idx="7">
                  <c:v>1.6003120134751887</c:v>
                </c:pt>
                <c:pt idx="8">
                  <c:v>1.6003120134751887</c:v>
                </c:pt>
                <c:pt idx="9">
                  <c:v>1.6003120134751887</c:v>
                </c:pt>
                <c:pt idx="10">
                  <c:v>1.6003120134751887</c:v>
                </c:pt>
                <c:pt idx="11">
                  <c:v>1.6003120134751887</c:v>
                </c:pt>
                <c:pt idx="12">
                  <c:v>1.6003120134751887</c:v>
                </c:pt>
                <c:pt idx="13">
                  <c:v>1.6003120134751887</c:v>
                </c:pt>
                <c:pt idx="14">
                  <c:v>1.6003120134751887</c:v>
                </c:pt>
                <c:pt idx="15">
                  <c:v>1.6003120134751887</c:v>
                </c:pt>
                <c:pt idx="16">
                  <c:v>1.6003120134751887</c:v>
                </c:pt>
                <c:pt idx="17">
                  <c:v>1.6003120134751887</c:v>
                </c:pt>
                <c:pt idx="18">
                  <c:v>1.6003120134751887</c:v>
                </c:pt>
                <c:pt idx="19">
                  <c:v>1.6003120134751887</c:v>
                </c:pt>
                <c:pt idx="20">
                  <c:v>1.6003120134751887</c:v>
                </c:pt>
                <c:pt idx="21">
                  <c:v>1.6003120134751887</c:v>
                </c:pt>
                <c:pt idx="22">
                  <c:v>1.6003120134751887</c:v>
                </c:pt>
                <c:pt idx="24">
                  <c:v>1.6003120134751887</c:v>
                </c:pt>
                <c:pt idx="26">
                  <c:v>1.6003120134751887</c:v>
                </c:pt>
                <c:pt idx="28">
                  <c:v>1.6003120134751887</c:v>
                </c:pt>
                <c:pt idx="29">
                  <c:v>1.6003120134751887</c:v>
                </c:pt>
                <c:pt idx="30">
                  <c:v>1.6003120134751887</c:v>
                </c:pt>
                <c:pt idx="32">
                  <c:v>1.6003120134751887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F4-4DDE-9296-3CD099CBE0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2848648"/>
        <c:axId val="492844056"/>
      </c:lineChart>
      <c:catAx>
        <c:axId val="492848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l-GR"/>
          </a:p>
        </c:txPr>
        <c:crossAx val="492844056"/>
        <c:crosses val="autoZero"/>
        <c:auto val="1"/>
        <c:lblAlgn val="ctr"/>
        <c:lblOffset val="100"/>
        <c:tickMarkSkip val="1"/>
        <c:noMultiLvlLbl val="0"/>
      </c:catAx>
      <c:valAx>
        <c:axId val="492844056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C0C0C0"/>
              </a:solidFill>
              <a:prstDash val="sysDash"/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  <a:extLst>
            <a:ext uri="{91240B29-F687-4F45-9708-019B960494DF}">
              <a14:hiddenLine xmlns:a14="http://schemas.microsoft.com/office/drawing/2010/main">
                <a:noFill/>
              </a14:hiddenLine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l-GR"/>
          </a:p>
        </c:txPr>
        <c:crossAx val="492848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l-GR"/>
        </a:p>
      </c:txPr>
    </c:legend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1200">
          <a:solidFill>
            <a:srgbClr val="000000"/>
          </a:solidFill>
          <a:latin typeface="Arial"/>
          <a:ea typeface="Arial"/>
          <a:cs typeface="Arial"/>
        </a:defRPr>
      </a:pPr>
      <a:endParaRPr lang="el-GR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800" b="1" i="0" u="none" strike="noStrike" kern="1200" spc="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Sold production of basic pharmaceutical products in the EU-27, 2009-2019 (in bil. EUR)</a:t>
            </a:r>
          </a:p>
        </c:rich>
      </c:tx>
      <c:layout>
        <c:manualLayout>
          <c:xMode val="edge"/>
          <c:yMode val="edge"/>
          <c:x val="5.3333333333333332E-3"/>
          <c:y val="8.1271209705958206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800" b="1" i="0" u="none" strike="noStrike" kern="1200" spc="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l-GR"/>
        </a:p>
      </c:txPr>
    </c:title>
    <c:autoTitleDeleted val="0"/>
    <c:plotArea>
      <c:layout>
        <c:manualLayout>
          <c:xMode val="edge"/>
          <c:yMode val="edge"/>
          <c:x val="1.4666666666666666E-2"/>
          <c:y val="0.12475130689864584"/>
          <c:w val="0.97066666666666668"/>
          <c:h val="0.7158451341902859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'NACE 21 fig 7'!$A$17</c:f>
              <c:strCache>
                <c:ptCount val="1"/>
                <c:pt idx="0">
                  <c:v>The rest of pharmaceutical products</c:v>
                </c:pt>
              </c:strCache>
            </c:strRef>
          </c:tx>
          <c:spPr>
            <a:solidFill>
              <a:srgbClr val="00A5E6">
                <a:lumMod val="100000"/>
              </a:srgbClr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numRef>
              <c:f>'NACE 21 fig 7'!$B$16:$L$16</c:f>
              <c:numCache>
                <c:formatCode>General</c:formatCode>
                <c:ptCount val="11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</c:numCache>
            </c:numRef>
          </c:cat>
          <c:val>
            <c:numRef>
              <c:f>'NACE 21 fig 7'!$B$17:$L$17</c:f>
              <c:numCache>
                <c:formatCode>0.0</c:formatCode>
                <c:ptCount val="11"/>
                <c:pt idx="0">
                  <c:v>10.927782909999998</c:v>
                </c:pt>
                <c:pt idx="1">
                  <c:v>13.663216940999998</c:v>
                </c:pt>
                <c:pt idx="2">
                  <c:v>14.251289474000004</c:v>
                </c:pt>
                <c:pt idx="3">
                  <c:v>16.859614352000001</c:v>
                </c:pt>
                <c:pt idx="4">
                  <c:v>17.389631087999998</c:v>
                </c:pt>
                <c:pt idx="5">
                  <c:v>19.013506902000003</c:v>
                </c:pt>
                <c:pt idx="6">
                  <c:v>19.439403408000004</c:v>
                </c:pt>
                <c:pt idx="7">
                  <c:v>20.738923629000002</c:v>
                </c:pt>
                <c:pt idx="8">
                  <c:v>19.977176725</c:v>
                </c:pt>
                <c:pt idx="9">
                  <c:v>18.210119841000001</c:v>
                </c:pt>
                <c:pt idx="10">
                  <c:v>18.150128891000001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7F-4251-B392-3B9B676E3196}"/>
            </c:ext>
          </c:extLst>
        </c:ser>
        <c:ser>
          <c:idx val="1"/>
          <c:order val="1"/>
          <c:tx>
            <c:strRef>
              <c:f>'NACE 21 fig 7'!$A$18</c:f>
              <c:strCache>
                <c:ptCount val="1"/>
                <c:pt idx="0">
                  <c:v>Vitamins</c:v>
                </c:pt>
              </c:strCache>
            </c:strRef>
          </c:tx>
          <c:spPr>
            <a:solidFill>
              <a:srgbClr val="F06423">
                <a:lumMod val="100000"/>
              </a:srgbClr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numRef>
              <c:f>'NACE 21 fig 7'!$B$16:$L$16</c:f>
              <c:numCache>
                <c:formatCode>General</c:formatCode>
                <c:ptCount val="11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</c:numCache>
            </c:numRef>
          </c:cat>
          <c:val>
            <c:numRef>
              <c:f>'NACE 21 fig 7'!$B$18:$L$18</c:f>
              <c:numCache>
                <c:formatCode>#,##0.0</c:formatCode>
                <c:ptCount val="11"/>
                <c:pt idx="0">
                  <c:v>1.3833663890000001</c:v>
                </c:pt>
                <c:pt idx="1">
                  <c:v>1.5481183569999999</c:v>
                </c:pt>
                <c:pt idx="2">
                  <c:v>1.6545054459999999</c:v>
                </c:pt>
                <c:pt idx="3">
                  <c:v>1.488776316</c:v>
                </c:pt>
                <c:pt idx="4">
                  <c:v>1.406136144</c:v>
                </c:pt>
                <c:pt idx="5">
                  <c:v>1.4486360659999999</c:v>
                </c:pt>
                <c:pt idx="6">
                  <c:v>1.515573453</c:v>
                </c:pt>
                <c:pt idx="7">
                  <c:v>1.6250203759999999</c:v>
                </c:pt>
                <c:pt idx="8">
                  <c:v>2.8260622579999999</c:v>
                </c:pt>
                <c:pt idx="9">
                  <c:v>3.7817296059999999</c:v>
                </c:pt>
                <c:pt idx="10">
                  <c:v>1.9823955129999999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7F-4251-B392-3B9B676E3196}"/>
            </c:ext>
          </c:extLst>
        </c:ser>
        <c:ser>
          <c:idx val="2"/>
          <c:order val="2"/>
          <c:tx>
            <c:strRef>
              <c:f>'NACE 21 fig 7'!$A$19</c:f>
              <c:strCache>
                <c:ptCount val="1"/>
                <c:pt idx="0">
                  <c:v>Antibiotics</c:v>
                </c:pt>
              </c:strCache>
            </c:strRef>
          </c:tx>
          <c:spPr>
            <a:solidFill>
              <a:srgbClr val="286EB4">
                <a:lumMod val="100000"/>
              </a:srgbClr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numRef>
              <c:f>'NACE 21 fig 7'!$B$16:$L$16</c:f>
              <c:numCache>
                <c:formatCode>General</c:formatCode>
                <c:ptCount val="11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</c:numCache>
            </c:numRef>
          </c:cat>
          <c:val>
            <c:numRef>
              <c:f>'NACE 21 fig 7'!$B$19:$L$19</c:f>
              <c:numCache>
                <c:formatCode>0.0</c:formatCode>
                <c:ptCount val="11"/>
                <c:pt idx="0">
                  <c:v>4.3851855039999998</c:v>
                </c:pt>
                <c:pt idx="1">
                  <c:v>1.808586711</c:v>
                </c:pt>
                <c:pt idx="2">
                  <c:v>4.3245039869999999</c:v>
                </c:pt>
                <c:pt idx="3">
                  <c:v>2.032911726</c:v>
                </c:pt>
                <c:pt idx="4">
                  <c:v>2.3538920160000001</c:v>
                </c:pt>
                <c:pt idx="5">
                  <c:v>1.9879570099999999</c:v>
                </c:pt>
                <c:pt idx="6">
                  <c:v>2.6154202340000001</c:v>
                </c:pt>
                <c:pt idx="7">
                  <c:v>2.744873133</c:v>
                </c:pt>
                <c:pt idx="8">
                  <c:v>2.7123103510000002</c:v>
                </c:pt>
                <c:pt idx="9">
                  <c:v>2.8950467180000001</c:v>
                </c:pt>
                <c:pt idx="10">
                  <c:v>2.9012102999999998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17F-4251-B392-3B9B676E31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08594624"/>
        <c:axId val="508589704"/>
      </c:barChart>
      <c:catAx>
        <c:axId val="508594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l-GR"/>
          </a:p>
        </c:txPr>
        <c:crossAx val="508589704"/>
        <c:crosses val="autoZero"/>
        <c:auto val="1"/>
        <c:lblAlgn val="ctr"/>
        <c:lblOffset val="100"/>
        <c:tickMarkSkip val="1"/>
        <c:noMultiLvlLbl val="0"/>
      </c:catAx>
      <c:valAx>
        <c:axId val="508589704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C0C0C0"/>
              </a:solidFill>
              <a:prstDash val="sysDash"/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  <a:extLst>
            <a:ext uri="{91240B29-F687-4F45-9708-019B960494DF}">
              <a14:hiddenLine xmlns:a14="http://schemas.microsoft.com/office/drawing/2010/main">
                <a:noFill/>
              </a14:hiddenLine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l-GR"/>
          </a:p>
        </c:txPr>
        <c:crossAx val="508594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1550120734908138"/>
          <c:y val="0.8629460237580705"/>
          <c:w val="0.43870284140465482"/>
          <c:h val="3.916440397806574E-2"/>
        </c:manualLayout>
      </c:layout>
      <c:overlay val="0"/>
      <c:spPr>
        <a:noFill/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l-GR"/>
        </a:p>
      </c:txPr>
    </c:legend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1200">
          <a:solidFill>
            <a:srgbClr val="000000"/>
          </a:solidFill>
          <a:latin typeface="Arial"/>
          <a:ea typeface="Arial"/>
          <a:cs typeface="Arial"/>
        </a:defRPr>
      </a:pPr>
      <a:endParaRPr lang="el-GR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file:///C:\Program%20Files\DIaLOGIKa\Eurostat%20Layout\Logo\Eurostat%20logo.png" TargetMode="External"/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file:///C:\Program%20Files\DIaLOGIKa\Eurostat%20Layout\Logo\Eurostat%20logo.png" TargetMode="Externa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file:///C:\Program%20Files\DIaLOGIKa\Eurostat%20Layout\Logo\Eurostat%20logo.png" TargetMode="Externa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file:///C:\Program%20Files\DIaLOGIKa\Eurostat%20Layout\Logo\Eurostat%20logo.png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file:///C:\Program%20Files\DIaLOGIKa\Eurostat%20Layout\Logo\Eurostat%20logo.png" TargetMode="Externa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file:///C:\Program%20Files\DIaLOGIKa\Eurostat%20Layout\Logo\Eurostat%20logo.png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file:///C:\Program%20Files\DIaLOGIKa\Eurostat%20Layout\Logo\Eurostat%20logo.png" TargetMode="Externa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file:///C:\Program%20Files\DIaLOGIKa\Eurostat%20Layout\Logo\Eurostat%20logo.pn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473075</xdr:colOff>
      <xdr:row>21</xdr:row>
      <xdr:rowOff>31750</xdr:rowOff>
    </xdr:from>
    <xdr:to>
      <xdr:col>21</xdr:col>
      <xdr:colOff>279400</xdr:colOff>
      <xdr:row>61</xdr:row>
      <xdr:rowOff>77712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874153</xdr:colOff>
      <xdr:row>6</xdr:row>
      <xdr:rowOff>327025</xdr:rowOff>
    </xdr:from>
    <xdr:to>
      <xdr:col>26</xdr:col>
      <xdr:colOff>273843</xdr:colOff>
      <xdr:row>34</xdr:row>
      <xdr:rowOff>117290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886060</xdr:colOff>
      <xdr:row>35</xdr:row>
      <xdr:rowOff>51969</xdr:rowOff>
    </xdr:from>
    <xdr:to>
      <xdr:col>26</xdr:col>
      <xdr:colOff>392907</xdr:colOff>
      <xdr:row>66</xdr:row>
      <xdr:rowOff>123825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23</xdr:col>
      <xdr:colOff>509586</xdr:colOff>
      <xdr:row>73</xdr:row>
      <xdr:rowOff>95249</xdr:rowOff>
    </xdr:from>
    <xdr:to>
      <xdr:col>26</xdr:col>
      <xdr:colOff>269723</xdr:colOff>
      <xdr:row>76</xdr:row>
      <xdr:rowOff>54854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17821274" y="13001624"/>
          <a:ext cx="1581793" cy="495386"/>
        </a:xfrm>
        <a:prstGeom prst="rect">
          <a:avLst/>
        </a:prstGeom>
      </xdr:spPr>
    </xdr:pic>
    <xdr:clientData/>
  </xdr:twoCellAnchor>
</xdr:wsDr>
</file>

<file path=xl/drawings/drawing11.xml><?xml version="1.0" encoding="utf-8"?>
<c:userShapes xmlns:c="http://schemas.openxmlformats.org/drawingml/2006/chart">
  <cdr:absSizeAnchor xmlns:cdr="http://schemas.openxmlformats.org/drawingml/2006/chartDrawing">
    <cdr:from>
      <cdr:x>0.00533</cdr:x>
      <cdr:y>0.83443</cdr:y>
    </cdr:from>
    <cdr:ext cx="7994650" cy="269369"/>
    <cdr:sp macro="" textlink="">
      <cdr:nvSpPr>
        <cdr:cNvPr id="2" name="FootonotesShape"/>
        <cdr:cNvSpPr txBox="1"/>
      </cdr:nvSpPr>
      <cdr:spPr>
        <a:xfrm xmlns:a="http://schemas.openxmlformats.org/drawingml/2006/main">
          <a:off x="50800" y="4228167"/>
          <a:ext cx="7994650" cy="2693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wrap="square" rtlCol="0">
          <a:spAutoFit/>
        </a:bodyPr>
        <a:lstStyle xmlns:a="http://schemas.openxmlformats.org/drawingml/2006/main"/>
        <a:p xmlns:a="http://schemas.openxmlformats.org/drawingml/2006/main">
          <a:endParaRPr lang="en-GB" sz="1200">
            <a:latin typeface="Arial" panose="020B0604020202020204" pitchFamily="34" charset="0"/>
          </a:endParaRPr>
        </a:p>
      </cdr:txBody>
    </cdr:sp>
  </cdr:absSizeAnchor>
</c:userShapes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85724</xdr:colOff>
      <xdr:row>24</xdr:row>
      <xdr:rowOff>142875</xdr:rowOff>
    </xdr:from>
    <xdr:to>
      <xdr:col>21</xdr:col>
      <xdr:colOff>438149</xdr:colOff>
      <xdr:row>65</xdr:row>
      <xdr:rowOff>145151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c:userShapes xmlns:c="http://schemas.openxmlformats.org/drawingml/2006/chart">
  <cdr:absSizeAnchor xmlns:cdr="http://schemas.openxmlformats.org/drawingml/2006/chartDrawing">
    <cdr:from>
      <cdr:x>0.00533</cdr:x>
      <cdr:y>0.92243</cdr:y>
    </cdr:from>
    <cdr:ext cx="7994650" cy="484875"/>
    <cdr:sp macro="" textlink="">
      <cdr:nvSpPr>
        <cdr:cNvPr id="2" name="FootonotesShape"/>
        <cdr:cNvSpPr txBox="1"/>
      </cdr:nvSpPr>
      <cdr:spPr>
        <a:xfrm xmlns:a="http://schemas.openxmlformats.org/drawingml/2006/main">
          <a:off x="50800" y="5765801"/>
          <a:ext cx="7994650" cy="4848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wrap="square" rtlCol="0">
          <a:spAutoFit/>
        </a:bodyPr>
        <a:lstStyle xmlns:a="http://schemas.openxmlformats.org/drawingml/2006/main"/>
        <a:p xmlns:a="http://schemas.openxmlformats.org/drawingml/2006/main">
          <a:r>
            <a:rPr lang="en-GB" sz="1200">
              <a:latin typeface="Arial" panose="020B0604020202020204" pitchFamily="34" charset="0"/>
            </a:rPr>
            <a:t>Note: EU-27 except Cyprus, Luxembourg, Malta</a:t>
          </a:r>
        </a:p>
        <a:p xmlns:a="http://schemas.openxmlformats.org/drawingml/2006/main">
          <a:pPr>
            <a:spcBef>
              <a:spcPts val="300"/>
            </a:spcBef>
          </a:pPr>
          <a:r>
            <a:rPr lang="en-GB" sz="1200" i="1">
              <a:latin typeface="Arial" panose="020B0604020202020204" pitchFamily="34" charset="0"/>
            </a:rPr>
            <a:t>Source:</a:t>
          </a:r>
          <a:r>
            <a:rPr lang="en-GB" sz="1200">
              <a:latin typeface="Arial" panose="020B0604020202020204" pitchFamily="34" charset="0"/>
            </a:rPr>
            <a:t> Eurostat (online data code:DS-066341)</a:t>
          </a:r>
        </a:p>
      </cdr:txBody>
    </cdr:sp>
  </cdr:absSizeAnchor>
  <cdr:absSizeAnchor xmlns:cdr="http://schemas.openxmlformats.org/drawingml/2006/chartDrawing">
    <cdr:from>
      <cdr:x>0.83933</cdr:x>
      <cdr:y>0.93314</cdr:y>
    </cdr:from>
    <cdr:ext cx="1530358" cy="417915"/>
    <cdr:pic>
      <cdr:nvPicPr>
        <cdr:cNvPr id="3" name="LogoShape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link="rId1"/>
        <a:srcRect xmlns:a="http://schemas.openxmlformats.org/drawingml/2006/main" b="16916"/>
        <a:stretch xmlns:a="http://schemas.openxmlformats.org/drawingml/2006/main">
          <a:fillRect/>
        </a:stretch>
      </cdr:blipFill>
      <cdr:spPr>
        <a:xfrm xmlns:a="http://schemas.openxmlformats.org/drawingml/2006/main">
          <a:off x="7994642" y="5832761"/>
          <a:ext cx="1530358" cy="417915"/>
        </a:xfrm>
        <a:prstGeom xmlns:a="http://schemas.openxmlformats.org/drawingml/2006/main" prst="rect">
          <a:avLst/>
        </a:prstGeom>
      </cdr:spPr>
    </cdr:pic>
  </cdr:absSizeAnchor>
</c:userShapes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387348</xdr:colOff>
      <xdr:row>6</xdr:row>
      <xdr:rowOff>53975</xdr:rowOff>
    </xdr:from>
    <xdr:to>
      <xdr:col>22</xdr:col>
      <xdr:colOff>476249</xdr:colOff>
      <xdr:row>44</xdr:row>
      <xdr:rowOff>25977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0.02414</cdr:x>
      <cdr:y>0.9372</cdr:y>
    </cdr:from>
    <cdr:to>
      <cdr:x>0.51264</cdr:x>
      <cdr:y>0.98668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33350" y="3127375"/>
          <a:ext cx="2698750" cy="1651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GB" sz="1100"/>
        </a:p>
      </cdr:txBody>
    </cdr:sp>
  </cdr:relSizeAnchor>
  <cdr:relSizeAnchor xmlns:cdr="http://schemas.openxmlformats.org/drawingml/2006/chartDrawing">
    <cdr:from>
      <cdr:x>0.02644</cdr:x>
      <cdr:y>0.83505</cdr:y>
    </cdr:from>
    <cdr:to>
      <cdr:x>0.69425</cdr:x>
      <cdr:y>0.9925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146050" y="2828925"/>
          <a:ext cx="3689350" cy="533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GB" sz="1100"/>
        </a:p>
      </cdr:txBody>
    </cdr:sp>
  </cdr:relSizeAnchor>
  <cdr:absSizeAnchor xmlns:cdr="http://schemas.openxmlformats.org/drawingml/2006/chartDrawing">
    <cdr:from>
      <cdr:x>0.00533</cdr:x>
      <cdr:y>0.91186</cdr:y>
    </cdr:from>
    <cdr:ext cx="7994650" cy="519545"/>
    <cdr:sp macro="" textlink="">
      <cdr:nvSpPr>
        <cdr:cNvPr id="6" name="FootonotesShape"/>
        <cdr:cNvSpPr txBox="1"/>
      </cdr:nvSpPr>
      <cdr:spPr>
        <a:xfrm xmlns:a="http://schemas.openxmlformats.org/drawingml/2006/main">
          <a:off x="53042" y="5375275"/>
          <a:ext cx="7994650" cy="51954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wrap="square" rtlCol="0">
          <a:noAutofit/>
        </a:bodyPr>
        <a:lstStyle xmlns:a="http://schemas.openxmlformats.org/drawingml/2006/main"/>
        <a:p xmlns:a="http://schemas.openxmlformats.org/drawingml/2006/main">
          <a:r>
            <a:rPr lang="en-GB" sz="1200">
              <a:latin typeface="Arial" panose="020B0604020202020204" pitchFamily="34" charset="0"/>
            </a:rPr>
            <a:t>Note: EU-27 except Cyprus, Luxembourg, Malta</a:t>
          </a:r>
        </a:p>
        <a:p xmlns:a="http://schemas.openxmlformats.org/drawingml/2006/main">
          <a:pPr>
            <a:spcBef>
              <a:spcPts val="300"/>
            </a:spcBef>
          </a:pPr>
          <a:r>
            <a:rPr lang="en-GB" sz="1200" i="1">
              <a:latin typeface="Arial" panose="020B0604020202020204" pitchFamily="34" charset="0"/>
            </a:rPr>
            <a:t>Source:</a:t>
          </a:r>
          <a:r>
            <a:rPr lang="en-GB" sz="1200">
              <a:latin typeface="Arial" panose="020B0604020202020204" pitchFamily="34" charset="0"/>
            </a:rPr>
            <a:t> Eurostat (online data code:DS-066341)</a:t>
          </a:r>
        </a:p>
      </cdr:txBody>
    </cdr:sp>
  </cdr:absSizeAnchor>
  <cdr:absSizeAnchor xmlns:cdr="http://schemas.openxmlformats.org/drawingml/2006/chartDrawing">
    <cdr:from>
      <cdr:x>0.83933</cdr:x>
      <cdr:y>0.93446</cdr:y>
    </cdr:from>
    <cdr:ext cx="1530358" cy="417915"/>
    <cdr:pic>
      <cdr:nvPicPr>
        <cdr:cNvPr id="7" name="LogoShape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link="rId1"/>
        <a:srcRect xmlns:a="http://schemas.openxmlformats.org/drawingml/2006/main" b="16916"/>
        <a:stretch xmlns:a="http://schemas.openxmlformats.org/drawingml/2006/main">
          <a:fillRect/>
        </a:stretch>
      </cdr:blipFill>
      <cdr:spPr>
        <a:xfrm xmlns:a="http://schemas.openxmlformats.org/drawingml/2006/main">
          <a:off x="7994642" y="5958665"/>
          <a:ext cx="1530358" cy="417915"/>
        </a:xfrm>
        <a:prstGeom xmlns:a="http://schemas.openxmlformats.org/drawingml/2006/main" prst="rect">
          <a:avLst/>
        </a:prstGeom>
      </cdr:spPr>
    </cdr:pic>
  </cdr:abs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990599</xdr:colOff>
      <xdr:row>24</xdr:row>
      <xdr:rowOff>31751</xdr:rowOff>
    </xdr:from>
    <xdr:to>
      <xdr:col>16</xdr:col>
      <xdr:colOff>536574</xdr:colOff>
      <xdr:row>56</xdr:row>
      <xdr:rowOff>76200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c:userShapes xmlns:c="http://schemas.openxmlformats.org/drawingml/2006/chart">
  <cdr:absSizeAnchor xmlns:cdr="http://schemas.openxmlformats.org/drawingml/2006/chartDrawing">
    <cdr:from>
      <cdr:x>0.00533</cdr:x>
      <cdr:y>0.91906</cdr:y>
    </cdr:from>
    <cdr:ext cx="7994650" cy="484876"/>
    <cdr:sp macro="" textlink="">
      <cdr:nvSpPr>
        <cdr:cNvPr id="4" name="FootonotesShape"/>
        <cdr:cNvSpPr txBox="1"/>
      </cdr:nvSpPr>
      <cdr:spPr>
        <a:xfrm xmlns:a="http://schemas.openxmlformats.org/drawingml/2006/main">
          <a:off x="55744" y="5525667"/>
          <a:ext cx="7994650" cy="4848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wrap="square" rtlCol="0">
          <a:spAutoFit/>
        </a:bodyPr>
        <a:lstStyle xmlns:a="http://schemas.openxmlformats.org/drawingml/2006/main"/>
        <a:p xmlns:a="http://schemas.openxmlformats.org/drawingml/2006/main">
          <a:r>
            <a:rPr lang="en-GB" sz="1200">
              <a:latin typeface="Arial" panose="020B0604020202020204" pitchFamily="34" charset="0"/>
            </a:rPr>
            <a:t>Note: EU-27</a:t>
          </a:r>
          <a:r>
            <a:rPr lang="en-GB" sz="1200" baseline="0">
              <a:latin typeface="Arial" panose="020B0604020202020204" pitchFamily="34" charset="0"/>
            </a:rPr>
            <a:t> e</a:t>
          </a:r>
          <a:r>
            <a:rPr lang="en-GB" sz="1200">
              <a:latin typeface="Arial" panose="020B0604020202020204" pitchFamily="34" charset="0"/>
            </a:rPr>
            <a:t>xcept Cyprus, Luxembourg, Malta</a:t>
          </a:r>
        </a:p>
        <a:p xmlns:a="http://schemas.openxmlformats.org/drawingml/2006/main">
          <a:pPr>
            <a:spcBef>
              <a:spcPts val="300"/>
            </a:spcBef>
          </a:pPr>
          <a:r>
            <a:rPr lang="en-GB" sz="1200" i="1">
              <a:latin typeface="Arial" panose="020B0604020202020204" pitchFamily="34" charset="0"/>
            </a:rPr>
            <a:t>Source:</a:t>
          </a:r>
          <a:r>
            <a:rPr lang="en-GB" sz="1200">
              <a:latin typeface="Arial" panose="020B0604020202020204" pitchFamily="34" charset="0"/>
            </a:rPr>
            <a:t> Eurostat (online data code:DS-066341)</a:t>
          </a:r>
        </a:p>
      </cdr:txBody>
    </cdr:sp>
  </cdr:absSizeAnchor>
  <cdr:absSizeAnchor xmlns:cdr="http://schemas.openxmlformats.org/drawingml/2006/chartDrawing">
    <cdr:from>
      <cdr:x>0.83933</cdr:x>
      <cdr:y>0.93314</cdr:y>
    </cdr:from>
    <cdr:ext cx="1530358" cy="417915"/>
    <cdr:pic>
      <cdr:nvPicPr>
        <cdr:cNvPr id="5" name="LogoShape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link="rId1"/>
        <a:srcRect xmlns:a="http://schemas.openxmlformats.org/drawingml/2006/main" b="16916"/>
        <a:stretch xmlns:a="http://schemas.openxmlformats.org/drawingml/2006/main">
          <a:fillRect/>
        </a:stretch>
      </cdr:blipFill>
      <cdr:spPr>
        <a:xfrm xmlns:a="http://schemas.openxmlformats.org/drawingml/2006/main">
          <a:off x="7994642" y="5832771"/>
          <a:ext cx="1530358" cy="417915"/>
        </a:xfrm>
        <a:prstGeom xmlns:a="http://schemas.openxmlformats.org/drawingml/2006/main" prst="rect">
          <a:avLst/>
        </a:prstGeom>
      </cdr:spPr>
    </cdr:pic>
  </cdr:absSizeAnchor>
</c:userShapes>
</file>

<file path=xl/drawings/drawing2.xml><?xml version="1.0" encoding="utf-8"?>
<c:userShapes xmlns:c="http://schemas.openxmlformats.org/drawingml/2006/chart">
  <cdr:absSizeAnchor xmlns:cdr="http://schemas.openxmlformats.org/drawingml/2006/chartDrawing">
    <cdr:from>
      <cdr:x>0.00533</cdr:x>
      <cdr:y>0.8929</cdr:y>
    </cdr:from>
    <cdr:ext cx="7994650" cy="661912"/>
    <cdr:sp macro="" textlink="">
      <cdr:nvSpPr>
        <cdr:cNvPr id="4" name="FootonotesShape"/>
        <cdr:cNvSpPr txBox="1"/>
      </cdr:nvSpPr>
      <cdr:spPr>
        <a:xfrm xmlns:a="http://schemas.openxmlformats.org/drawingml/2006/main">
          <a:off x="53256" y="5543639"/>
          <a:ext cx="7994650" cy="66191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wrap="square" rtlCol="0">
          <a:spAutoFit/>
        </a:bodyPr>
        <a:lstStyle xmlns:a="http://schemas.openxmlformats.org/drawingml/2006/main"/>
        <a:p xmlns:a="http://schemas.openxmlformats.org/drawingml/2006/main">
          <a:r>
            <a:rPr lang="en-GB" sz="1200">
              <a:latin typeface="Arial" panose="020B0604020202020204" pitchFamily="34" charset="0"/>
            </a:rPr>
            <a:t>Note: EU-27: Except Cyprus, Luxembourg, Malta</a:t>
          </a:r>
        </a:p>
        <a:p xmlns:a="http://schemas.openxmlformats.org/drawingml/2006/main">
          <a:r>
            <a:rPr lang="en-GB" sz="1200">
              <a:latin typeface="Arial" panose="020B0604020202020204" pitchFamily="34" charset="0"/>
            </a:rPr>
            <a:t>Analysis based on constant price ref. 2015 </a:t>
          </a:r>
        </a:p>
        <a:p xmlns:a="http://schemas.openxmlformats.org/drawingml/2006/main">
          <a:pPr>
            <a:spcBef>
              <a:spcPts val="300"/>
            </a:spcBef>
          </a:pPr>
          <a:r>
            <a:rPr lang="en-GB" sz="1200" i="1">
              <a:latin typeface="Arial" panose="020B0604020202020204" pitchFamily="34" charset="0"/>
            </a:rPr>
            <a:t>Source:</a:t>
          </a:r>
          <a:r>
            <a:rPr lang="en-GB" sz="1200">
              <a:latin typeface="Arial" panose="020B0604020202020204" pitchFamily="34" charset="0"/>
            </a:rPr>
            <a:t> Eurostat (online data code: DS-066341; sts_inpp_a)</a:t>
          </a:r>
        </a:p>
      </cdr:txBody>
    </cdr:sp>
  </cdr:absSizeAnchor>
  <cdr:absSizeAnchor xmlns:cdr="http://schemas.openxmlformats.org/drawingml/2006/chartDrawing">
    <cdr:from>
      <cdr:x>0.83933</cdr:x>
      <cdr:y>0.93498</cdr:y>
    </cdr:from>
    <cdr:ext cx="1530358" cy="417916"/>
    <cdr:pic>
      <cdr:nvPicPr>
        <cdr:cNvPr id="5" name="LogoShape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link="rId1"/>
        <a:srcRect xmlns:a="http://schemas.openxmlformats.org/drawingml/2006/main" b="16916"/>
        <a:stretch xmlns:a="http://schemas.openxmlformats.org/drawingml/2006/main">
          <a:fillRect/>
        </a:stretch>
      </cdr:blipFill>
      <cdr:spPr>
        <a:xfrm xmlns:a="http://schemas.openxmlformats.org/drawingml/2006/main">
          <a:off x="7994642" y="6009796"/>
          <a:ext cx="1530358" cy="417916"/>
        </a:xfrm>
        <a:prstGeom xmlns:a="http://schemas.openxmlformats.org/drawingml/2006/main" prst="rect">
          <a:avLst/>
        </a:prstGeom>
      </cdr:spPr>
    </cdr:pic>
  </cdr:abs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192087</xdr:colOff>
      <xdr:row>13</xdr:row>
      <xdr:rowOff>146050</xdr:rowOff>
    </xdr:from>
    <xdr:to>
      <xdr:col>12</xdr:col>
      <xdr:colOff>255587</xdr:colOff>
      <xdr:row>49</xdr:row>
      <xdr:rowOff>68057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absSizeAnchor xmlns:cdr="http://schemas.openxmlformats.org/drawingml/2006/chartDrawing">
    <cdr:from>
      <cdr:x>0.00988</cdr:x>
      <cdr:y>0.8637</cdr:y>
    </cdr:from>
    <cdr:ext cx="3613150" cy="720710"/>
    <cdr:sp macro="" textlink="">
      <cdr:nvSpPr>
        <cdr:cNvPr id="2" name="FootonotesShape"/>
        <cdr:cNvSpPr txBox="1"/>
      </cdr:nvSpPr>
      <cdr:spPr>
        <a:xfrm xmlns:a="http://schemas.openxmlformats.org/drawingml/2006/main">
          <a:off x="50800" y="4567047"/>
          <a:ext cx="3613150" cy="72071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wrap="square" rtlCol="0">
          <a:spAutoFit/>
        </a:bodyPr>
        <a:lstStyle xmlns:a="http://schemas.openxmlformats.org/drawingml/2006/main"/>
        <a:p xmlns:a="http://schemas.openxmlformats.org/drawingml/2006/main">
          <a:r>
            <a:rPr lang="en-GB" sz="1000">
              <a:latin typeface="Arial" panose="020B0604020202020204" pitchFamily="34" charset="0"/>
            </a:rPr>
            <a:t>Note: EU-27 except Cyprus, Luxembourg, Malta</a:t>
          </a:r>
        </a:p>
        <a:p xmlns:a="http://schemas.openxmlformats.org/drawingml/2006/main">
          <a:r>
            <a:rPr lang="en-GB" sz="1000">
              <a:latin typeface="Arial" panose="020B0604020202020204" pitchFamily="34" charset="0"/>
            </a:rPr>
            <a:t>Due to confidential reasons the EU-27 total is rounded and do not sum up the countries' total</a:t>
          </a:r>
        </a:p>
        <a:p xmlns:a="http://schemas.openxmlformats.org/drawingml/2006/main">
          <a:pPr>
            <a:spcBef>
              <a:spcPts val="300"/>
            </a:spcBef>
          </a:pPr>
          <a:r>
            <a:rPr lang="en-GB" sz="1000" i="1">
              <a:latin typeface="Arial" panose="020B0604020202020204" pitchFamily="34" charset="0"/>
            </a:rPr>
            <a:t>Source:</a:t>
          </a:r>
          <a:r>
            <a:rPr lang="en-GB" sz="1000">
              <a:latin typeface="Arial" panose="020B0604020202020204" pitchFamily="34" charset="0"/>
            </a:rPr>
            <a:t> Eurostat (online data code: DS-066341)</a:t>
          </a:r>
        </a:p>
      </cdr:txBody>
    </cdr:sp>
  </cdr:absSizeAnchor>
  <cdr:absSizeAnchor xmlns:cdr="http://schemas.openxmlformats.org/drawingml/2006/chartDrawing">
    <cdr:from>
      <cdr:x>0.70247</cdr:x>
      <cdr:y>0.92097</cdr:y>
    </cdr:from>
    <cdr:ext cx="1530358" cy="417915"/>
    <cdr:pic>
      <cdr:nvPicPr>
        <cdr:cNvPr id="3" name="LogoShape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link="rId1"/>
        <a:srcRect xmlns:a="http://schemas.openxmlformats.org/drawingml/2006/main" b="16916"/>
        <a:stretch xmlns:a="http://schemas.openxmlformats.org/drawingml/2006/main">
          <a:fillRect/>
        </a:stretch>
      </cdr:blipFill>
      <cdr:spPr>
        <a:xfrm xmlns:a="http://schemas.openxmlformats.org/drawingml/2006/main">
          <a:off x="3613142" y="4869842"/>
          <a:ext cx="1530358" cy="417915"/>
        </a:xfrm>
        <a:prstGeom xmlns:a="http://schemas.openxmlformats.org/drawingml/2006/main" prst="rect">
          <a:avLst/>
        </a:prstGeom>
      </cdr:spPr>
    </cdr:pic>
  </cdr:abs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730250</xdr:colOff>
      <xdr:row>48</xdr:row>
      <xdr:rowOff>31750</xdr:rowOff>
    </xdr:from>
    <xdr:to>
      <xdr:col>3</xdr:col>
      <xdr:colOff>385762</xdr:colOff>
      <xdr:row>75</xdr:row>
      <xdr:rowOff>140398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385762</xdr:colOff>
      <xdr:row>48</xdr:row>
      <xdr:rowOff>19050</xdr:rowOff>
    </xdr:from>
    <xdr:to>
      <xdr:col>7</xdr:col>
      <xdr:colOff>285750</xdr:colOff>
      <xdr:row>77</xdr:row>
      <xdr:rowOff>108649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177800</xdr:colOff>
      <xdr:row>15</xdr:row>
      <xdr:rowOff>44450</xdr:rowOff>
    </xdr:from>
    <xdr:to>
      <xdr:col>14</xdr:col>
      <xdr:colOff>615950</xdr:colOff>
      <xdr:row>42</xdr:row>
      <xdr:rowOff>50800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absSizeAnchor xmlns:cdr="http://schemas.openxmlformats.org/drawingml/2006/chartDrawing">
    <cdr:from>
      <cdr:x>0.00533</cdr:x>
      <cdr:y>0.83729</cdr:y>
    </cdr:from>
    <cdr:ext cx="7453062" cy="269369"/>
    <cdr:sp macro="" textlink="">
      <cdr:nvSpPr>
        <cdr:cNvPr id="4" name="FootonotesShape"/>
        <cdr:cNvSpPr txBox="1"/>
      </cdr:nvSpPr>
      <cdr:spPr>
        <a:xfrm xmlns:a="http://schemas.openxmlformats.org/drawingml/2006/main">
          <a:off x="39938" y="3307043"/>
          <a:ext cx="7453062" cy="2693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wrap="square" rtlCol="0">
          <a:spAutoFit/>
        </a:bodyPr>
        <a:lstStyle xmlns:a="http://schemas.openxmlformats.org/drawingml/2006/main"/>
        <a:p xmlns:a="http://schemas.openxmlformats.org/drawingml/2006/main">
          <a:endParaRPr lang="en-GB" sz="1200">
            <a:latin typeface="Arial" panose="020B0604020202020204" pitchFamily="34" charset="0"/>
          </a:endParaRPr>
        </a:p>
      </cdr:txBody>
    </cdr:sp>
  </cdr:absSizeAnchor>
  <cdr:absSizeAnchor xmlns:cdr="http://schemas.openxmlformats.org/drawingml/2006/chartDrawing">
    <cdr:from>
      <cdr:x>0.83933</cdr:x>
      <cdr:y>0.9142</cdr:y>
    </cdr:from>
    <cdr:ext cx="1530358" cy="417916"/>
    <cdr:pic>
      <cdr:nvPicPr>
        <cdr:cNvPr id="5" name="LogoShape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link="rId1"/>
        <a:srcRect xmlns:a="http://schemas.openxmlformats.org/drawingml/2006/main" b="16916"/>
        <a:stretch xmlns:a="http://schemas.openxmlformats.org/drawingml/2006/main">
          <a:fillRect/>
        </a:stretch>
      </cdr:blipFill>
      <cdr:spPr>
        <a:xfrm xmlns:a="http://schemas.openxmlformats.org/drawingml/2006/main">
          <a:off x="7994642" y="4452985"/>
          <a:ext cx="1530358" cy="417916"/>
        </a:xfrm>
        <a:prstGeom xmlns:a="http://schemas.openxmlformats.org/drawingml/2006/main" prst="rect">
          <a:avLst/>
        </a:prstGeom>
      </cdr:spPr>
    </cdr:pic>
  </cdr:abs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514350</xdr:colOff>
      <xdr:row>7</xdr:row>
      <xdr:rowOff>114301</xdr:rowOff>
    </xdr:from>
    <xdr:to>
      <xdr:col>12</xdr:col>
      <xdr:colOff>279400</xdr:colOff>
      <xdr:row>41</xdr:row>
      <xdr:rowOff>141406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c:userShapes xmlns:c="http://schemas.openxmlformats.org/drawingml/2006/chart">
  <cdr:absSizeAnchor xmlns:cdr="http://schemas.openxmlformats.org/drawingml/2006/chartDrawing">
    <cdr:from>
      <cdr:x>0.00985</cdr:x>
      <cdr:y>0.91494</cdr:y>
    </cdr:from>
    <cdr:ext cx="3625850" cy="425757"/>
    <cdr:sp macro="" textlink="">
      <cdr:nvSpPr>
        <cdr:cNvPr id="4" name="FootonotesShape"/>
        <cdr:cNvSpPr txBox="1"/>
      </cdr:nvSpPr>
      <cdr:spPr>
        <a:xfrm xmlns:a="http://schemas.openxmlformats.org/drawingml/2006/main">
          <a:off x="50800" y="4579748"/>
          <a:ext cx="3625850" cy="42575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wrap="square" rtlCol="0">
          <a:spAutoFit/>
        </a:bodyPr>
        <a:lstStyle xmlns:a="http://schemas.openxmlformats.org/drawingml/2006/main"/>
        <a:p xmlns:a="http://schemas.openxmlformats.org/drawingml/2006/main">
          <a:r>
            <a:rPr lang="en-GB" sz="1000">
              <a:latin typeface="Arial" panose="020B0604020202020204" pitchFamily="34" charset="0"/>
            </a:rPr>
            <a:t>Note: EU-27 except Cyprus, Luxembourg, Malta</a:t>
          </a:r>
        </a:p>
        <a:p xmlns:a="http://schemas.openxmlformats.org/drawingml/2006/main">
          <a:pPr>
            <a:spcBef>
              <a:spcPts val="300"/>
            </a:spcBef>
          </a:pPr>
          <a:r>
            <a:rPr lang="en-GB" sz="1000" i="1">
              <a:latin typeface="Arial" panose="020B0604020202020204" pitchFamily="34" charset="0"/>
            </a:rPr>
            <a:t>Source:</a:t>
          </a:r>
          <a:r>
            <a:rPr lang="en-GB" sz="1000">
              <a:latin typeface="Arial" panose="020B0604020202020204" pitchFamily="34" charset="0"/>
            </a:rPr>
            <a:t> Eurostat (online data code:DS-066341)</a:t>
          </a:r>
        </a:p>
      </cdr:txBody>
    </cdr:sp>
  </cdr:absSizeAnchor>
  <cdr:absSizeAnchor xmlns:cdr="http://schemas.openxmlformats.org/drawingml/2006/chartDrawing">
    <cdr:from>
      <cdr:x>0.7032</cdr:x>
      <cdr:y>0.91651</cdr:y>
    </cdr:from>
    <cdr:ext cx="1530358" cy="417916"/>
    <cdr:pic>
      <cdr:nvPicPr>
        <cdr:cNvPr id="5" name="LogoShape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link="rId1"/>
        <a:srcRect xmlns:a="http://schemas.openxmlformats.org/drawingml/2006/main" b="16916"/>
        <a:stretch xmlns:a="http://schemas.openxmlformats.org/drawingml/2006/main">
          <a:fillRect/>
        </a:stretch>
      </cdr:blipFill>
      <cdr:spPr>
        <a:xfrm xmlns:a="http://schemas.openxmlformats.org/drawingml/2006/main">
          <a:off x="3625842" y="4587589"/>
          <a:ext cx="1530358" cy="417916"/>
        </a:xfrm>
        <a:prstGeom xmlns:a="http://schemas.openxmlformats.org/drawingml/2006/main" prst="rect">
          <a:avLst/>
        </a:prstGeom>
      </cdr:spPr>
    </cdr:pic>
  </cdr:abs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T1.cec.eu.int\HOMES\048\verdodo\Desktop\2019%20Statistics%20explained%20work%20file_figure%205_6_7_8_9_EU%2027_20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PRODCOM\Publication%20(PR)_PRC%20data%20dissemination\Art_Statistics%20Explained_2019\Website_snapshot_2009_2018%20division%20graph_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gure 1"/>
      <sheetName val="Figure 2"/>
      <sheetName val="Figure 3"/>
      <sheetName val="Figure 4"/>
      <sheetName val="NACE 29 fig 5"/>
      <sheetName val="NACE 10 fig 6"/>
      <sheetName val="NACE 21 fig 7"/>
      <sheetName val="NACE 28 fig 8"/>
      <sheetName val="NACE 28 fig 8 (2)"/>
      <sheetName val="NACE 14 fig 9"/>
      <sheetName val="NACE 26 fig 9"/>
      <sheetName val="NACE 31 fig 9"/>
      <sheetName val="22.22"/>
      <sheetName val="272021"/>
      <sheetName val="data fig 5"/>
      <sheetName val=" data fig 6"/>
      <sheetName val="Data fig 7"/>
      <sheetName val="NACE 20 fig 8"/>
      <sheetName val="data fig 7(1)"/>
      <sheetName val="Datafig 9"/>
      <sheetName val="Data fig9_2"/>
      <sheetName val="Data fig9_2 (2)"/>
      <sheetName val="data fig 9 (3)"/>
      <sheetName val="data fig 8"/>
      <sheetName val="data fig 9"/>
      <sheetName val="Data Fig 9 2019"/>
      <sheetName val=" Sport 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0">
          <cell r="B10" t="str">
            <v>Quantity of Wind turbines</v>
          </cell>
          <cell r="C10" t="str">
            <v>average</v>
          </cell>
        </row>
        <row r="11">
          <cell r="A11">
            <v>2009</v>
          </cell>
          <cell r="B11">
            <v>17.524000000000001</v>
          </cell>
          <cell r="C11">
            <v>11.977818181818181</v>
          </cell>
        </row>
        <row r="12">
          <cell r="A12">
            <v>2010</v>
          </cell>
          <cell r="B12">
            <v>20</v>
          </cell>
          <cell r="C12">
            <v>11.977818181818181</v>
          </cell>
        </row>
        <row r="13">
          <cell r="A13">
            <v>2011</v>
          </cell>
          <cell r="B13">
            <v>10.183</v>
          </cell>
          <cell r="C13">
            <v>11.977818181818181</v>
          </cell>
        </row>
        <row r="14">
          <cell r="A14">
            <v>2012</v>
          </cell>
          <cell r="B14">
            <v>7.5069999999999997</v>
          </cell>
          <cell r="C14">
            <v>11.977818181818181</v>
          </cell>
        </row>
        <row r="15">
          <cell r="A15">
            <v>2013</v>
          </cell>
          <cell r="B15">
            <v>5.1689999999999996</v>
          </cell>
          <cell r="C15">
            <v>11.977818181818181</v>
          </cell>
        </row>
        <row r="16">
          <cell r="A16">
            <v>2014</v>
          </cell>
          <cell r="B16">
            <v>22.193999999999999</v>
          </cell>
          <cell r="C16">
            <v>11.977818181818181</v>
          </cell>
        </row>
        <row r="17">
          <cell r="A17">
            <v>2015</v>
          </cell>
          <cell r="B17">
            <v>8.3239999999999998</v>
          </cell>
          <cell r="C17">
            <v>11.977818181818181</v>
          </cell>
        </row>
        <row r="18">
          <cell r="A18">
            <v>2016</v>
          </cell>
          <cell r="B18">
            <v>9.9949999999999992</v>
          </cell>
          <cell r="C18">
            <v>11.977818181818181</v>
          </cell>
        </row>
        <row r="19">
          <cell r="A19">
            <v>2017</v>
          </cell>
          <cell r="B19">
            <v>10.031000000000001</v>
          </cell>
          <cell r="C19">
            <v>11.977818181818181</v>
          </cell>
        </row>
        <row r="20">
          <cell r="A20">
            <v>2018</v>
          </cell>
          <cell r="B20">
            <v>9.1989999999999998</v>
          </cell>
          <cell r="C20">
            <v>11.977818181818181</v>
          </cell>
        </row>
        <row r="21">
          <cell r="A21">
            <v>2019</v>
          </cell>
          <cell r="B21">
            <v>11.63</v>
          </cell>
          <cell r="C21">
            <v>11.977818181818181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9 noZ"/>
      <sheetName val="2010 noZ"/>
      <sheetName val="2011 noZ"/>
      <sheetName val="2012 noZ"/>
      <sheetName val="2013 noZ"/>
      <sheetName val="2014 noZ"/>
      <sheetName val=" 2015 noZ"/>
      <sheetName val=" 2016 noZ"/>
      <sheetName val="2017 no Z"/>
      <sheetName val="2018 no Z"/>
      <sheetName val="2019 noZ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771">
          <cell r="I771">
            <v>1506.702</v>
          </cell>
          <cell r="J771">
            <v>680961.68700000027</v>
          </cell>
          <cell r="K771">
            <v>178166.30499999996</v>
          </cell>
          <cell r="L771">
            <v>404151.03299999994</v>
          </cell>
          <cell r="M771">
            <v>1247600.3010000002</v>
          </cell>
          <cell r="N771">
            <v>29707.462</v>
          </cell>
          <cell r="O771">
            <v>47048</v>
          </cell>
          <cell r="P771">
            <v>404051.97600000002</v>
          </cell>
          <cell r="Q771">
            <v>3405753.1689999998</v>
          </cell>
          <cell r="R771">
            <v>1109295.2719999996</v>
          </cell>
          <cell r="S771">
            <v>343183.78199999989</v>
          </cell>
          <cell r="T771">
            <v>18503755</v>
          </cell>
          <cell r="U771">
            <v>0</v>
          </cell>
          <cell r="V771">
            <v>126359.24700000002</v>
          </cell>
          <cell r="W771">
            <v>370718.27800000022</v>
          </cell>
          <cell r="X771">
            <v>0</v>
          </cell>
          <cell r="Y771">
            <v>217206.07300000006</v>
          </cell>
          <cell r="Z771">
            <v>0</v>
          </cell>
          <cell r="AA771">
            <v>0</v>
          </cell>
          <cell r="AB771">
            <v>281473.527</v>
          </cell>
          <cell r="AC771">
            <v>1157361.477</v>
          </cell>
          <cell r="AD771">
            <v>2797724.9640000002</v>
          </cell>
          <cell r="AE771">
            <v>2315216.4790000007</v>
          </cell>
          <cell r="AF771">
            <v>82774.938999999998</v>
          </cell>
          <cell r="AG771">
            <v>92877.358999999997</v>
          </cell>
          <cell r="AH771">
            <v>38093.341999999997</v>
          </cell>
          <cell r="AI771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4 Industry, trade and service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00A5E6"/>
      </a:accent1>
      <a:accent2>
        <a:srgbClr val="F06423"/>
      </a:accent2>
      <a:accent3>
        <a:srgbClr val="286EB4"/>
      </a:accent3>
      <a:accent4>
        <a:srgbClr val="FAA519"/>
      </a:accent4>
      <a:accent5>
        <a:srgbClr val="32AFAF"/>
      </a:accent5>
      <a:accent6>
        <a:srgbClr val="5FB441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I43"/>
  <sheetViews>
    <sheetView topLeftCell="A25" zoomScaleNormal="100" workbookViewId="0">
      <selection activeCell="B1" sqref="B1"/>
    </sheetView>
  </sheetViews>
  <sheetFormatPr defaultColWidth="9.140625" defaultRowHeight="12" x14ac:dyDescent="0.2"/>
  <cols>
    <col min="1" max="1" width="9.140625" style="96"/>
    <col min="2" max="2" width="23.28515625" style="96" customWidth="1"/>
    <col min="3" max="3" width="15.85546875" style="96" customWidth="1"/>
    <col min="4" max="4" width="21" style="96" customWidth="1"/>
    <col min="5" max="5" width="11.85546875" style="96" customWidth="1"/>
    <col min="6" max="6" width="12.42578125" style="96" bestFit="1" customWidth="1"/>
    <col min="7" max="8" width="9.140625" style="96"/>
    <col min="9" max="9" width="17.28515625" style="96" customWidth="1"/>
    <col min="10" max="16384" width="9.140625" style="96"/>
  </cols>
  <sheetData>
    <row r="1" spans="1:9" x14ac:dyDescent="0.2">
      <c r="B1" s="97" t="s">
        <v>141</v>
      </c>
      <c r="H1" s="98" t="s">
        <v>142</v>
      </c>
    </row>
    <row r="4" spans="1:9" ht="36" x14ac:dyDescent="0.2">
      <c r="A4" s="99" t="s">
        <v>0</v>
      </c>
      <c r="B4" s="99" t="s">
        <v>1</v>
      </c>
      <c r="C4" s="99" t="s">
        <v>74</v>
      </c>
      <c r="D4" s="99" t="s">
        <v>71</v>
      </c>
      <c r="E4" s="99" t="s">
        <v>72</v>
      </c>
      <c r="H4" s="99" t="s">
        <v>0</v>
      </c>
      <c r="I4" s="99" t="s">
        <v>72</v>
      </c>
    </row>
    <row r="5" spans="1:9" x14ac:dyDescent="0.2">
      <c r="A5" s="100">
        <v>2008</v>
      </c>
      <c r="B5" s="101">
        <v>4440470989.9239426</v>
      </c>
      <c r="C5" s="99"/>
      <c r="D5" s="99"/>
      <c r="E5" s="99"/>
      <c r="H5" s="99"/>
      <c r="I5" s="99"/>
    </row>
    <row r="6" spans="1:9" x14ac:dyDescent="0.2">
      <c r="A6" s="100">
        <v>2009</v>
      </c>
      <c r="B6" s="101">
        <v>3590026803.4945312</v>
      </c>
      <c r="C6" s="102">
        <v>93.6</v>
      </c>
      <c r="D6" s="103">
        <v>38354987.216821916</v>
      </c>
      <c r="E6" s="104">
        <v>86.661018121822323</v>
      </c>
      <c r="F6" s="105"/>
      <c r="H6" s="100">
        <v>2009</v>
      </c>
      <c r="I6" s="106">
        <f>E6</f>
        <v>86.661018121822323</v>
      </c>
    </row>
    <row r="7" spans="1:9" x14ac:dyDescent="0.2">
      <c r="A7" s="100">
        <v>2010</v>
      </c>
      <c r="B7" s="101">
        <v>4002088718.2280159</v>
      </c>
      <c r="C7" s="102">
        <v>95.3</v>
      </c>
      <c r="D7" s="103">
        <v>41994635.028625563</v>
      </c>
      <c r="E7" s="104">
        <v>94.884605401169139</v>
      </c>
      <c r="F7" s="105"/>
      <c r="H7" s="100">
        <v>2010</v>
      </c>
      <c r="I7" s="106">
        <f t="shared" ref="I7:I16" si="0">E7</f>
        <v>94.884605401169139</v>
      </c>
    </row>
    <row r="8" spans="1:9" x14ac:dyDescent="0.2">
      <c r="A8" s="100">
        <v>2011</v>
      </c>
      <c r="B8" s="101">
        <v>4362983875.9762173</v>
      </c>
      <c r="C8" s="102">
        <v>98.5</v>
      </c>
      <c r="D8" s="103">
        <v>44294252.547981903</v>
      </c>
      <c r="E8" s="104">
        <v>100.08046674748176</v>
      </c>
      <c r="H8" s="100">
        <v>2011</v>
      </c>
      <c r="I8" s="106">
        <f t="shared" si="0"/>
        <v>100.08046674748176</v>
      </c>
    </row>
    <row r="9" spans="1:9" x14ac:dyDescent="0.2">
      <c r="A9" s="100">
        <v>2012</v>
      </c>
      <c r="B9" s="101">
        <v>4366196231.9312668</v>
      </c>
      <c r="C9" s="102">
        <v>99.8</v>
      </c>
      <c r="D9" s="103">
        <v>43749461.241796263</v>
      </c>
      <c r="E9" s="104">
        <v>98.849540271321757</v>
      </c>
      <c r="H9" s="100">
        <v>2012</v>
      </c>
      <c r="I9" s="106">
        <f t="shared" si="0"/>
        <v>98.849540271321757</v>
      </c>
    </row>
    <row r="10" spans="1:9" x14ac:dyDescent="0.2">
      <c r="A10" s="100">
        <v>2013</v>
      </c>
      <c r="B10" s="101">
        <v>4302333031.3669996</v>
      </c>
      <c r="C10" s="102">
        <v>99.9</v>
      </c>
      <c r="D10" s="103">
        <v>43066396.710380375</v>
      </c>
      <c r="E10" s="104">
        <v>97.306192925101172</v>
      </c>
      <c r="H10" s="100">
        <v>2013</v>
      </c>
      <c r="I10" s="106">
        <f t="shared" si="0"/>
        <v>97.306192925101172</v>
      </c>
    </row>
    <row r="11" spans="1:9" x14ac:dyDescent="0.2">
      <c r="A11" s="100">
        <v>2014</v>
      </c>
      <c r="B11" s="101">
        <v>4301758896.7250023</v>
      </c>
      <c r="C11" s="102">
        <v>99.7</v>
      </c>
      <c r="D11" s="103">
        <v>43147030.057422288</v>
      </c>
      <c r="E11" s="104">
        <v>97.488379609448643</v>
      </c>
      <c r="H11" s="100">
        <v>2014</v>
      </c>
      <c r="I11" s="106">
        <f t="shared" si="0"/>
        <v>97.488379609448643</v>
      </c>
    </row>
    <row r="12" spans="1:9" x14ac:dyDescent="0.2">
      <c r="A12" s="100">
        <v>2015</v>
      </c>
      <c r="B12" s="101">
        <v>4425863906.0650101</v>
      </c>
      <c r="C12" s="102">
        <v>100</v>
      </c>
      <c r="D12" s="103">
        <v>44258639.060650103</v>
      </c>
      <c r="E12" s="104">
        <v>100</v>
      </c>
      <c r="H12" s="100">
        <v>2015</v>
      </c>
      <c r="I12" s="106">
        <f t="shared" si="0"/>
        <v>100</v>
      </c>
    </row>
    <row r="13" spans="1:9" x14ac:dyDescent="0.2">
      <c r="A13" s="100">
        <v>2016</v>
      </c>
      <c r="B13" s="101">
        <v>4510690369.1609926</v>
      </c>
      <c r="C13" s="102">
        <v>99.4</v>
      </c>
      <c r="D13" s="103">
        <v>45379178.764195092</v>
      </c>
      <c r="E13" s="104">
        <v>102.53179882465308</v>
      </c>
      <c r="H13" s="100">
        <v>2016</v>
      </c>
      <c r="I13" s="106">
        <f t="shared" si="0"/>
        <v>102.53179882465308</v>
      </c>
    </row>
    <row r="14" spans="1:9" x14ac:dyDescent="0.2">
      <c r="A14" s="100">
        <v>2017</v>
      </c>
      <c r="B14" s="101">
        <v>4792446138.7539959</v>
      </c>
      <c r="C14" s="102">
        <v>101.3</v>
      </c>
      <c r="D14" s="103">
        <v>47309438.684639648</v>
      </c>
      <c r="E14" s="104">
        <v>106.89311666318719</v>
      </c>
      <c r="H14" s="100">
        <v>2017</v>
      </c>
      <c r="I14" s="106">
        <f t="shared" si="0"/>
        <v>106.89311666318719</v>
      </c>
    </row>
    <row r="15" spans="1:9" x14ac:dyDescent="0.2">
      <c r="A15" s="100">
        <v>2018</v>
      </c>
      <c r="B15" s="101">
        <v>4921321768.8859911</v>
      </c>
      <c r="C15" s="102">
        <v>102.5</v>
      </c>
      <c r="D15" s="103">
        <v>48012895.306204788</v>
      </c>
      <c r="E15" s="104">
        <v>108.48253883362753</v>
      </c>
      <c r="H15" s="100">
        <v>2018</v>
      </c>
      <c r="I15" s="106">
        <f t="shared" si="0"/>
        <v>108.48253883362753</v>
      </c>
    </row>
    <row r="16" spans="1:9" x14ac:dyDescent="0.2">
      <c r="A16" s="107">
        <v>2019</v>
      </c>
      <c r="B16" s="101">
        <v>4937632289.3030119</v>
      </c>
      <c r="C16" s="102">
        <v>103.3</v>
      </c>
      <c r="D16" s="103">
        <v>47798957.302062072</v>
      </c>
      <c r="E16" s="104">
        <v>107.99915749004498</v>
      </c>
      <c r="H16" s="100">
        <v>2019</v>
      </c>
      <c r="I16" s="106">
        <f t="shared" si="0"/>
        <v>107.99915749004498</v>
      </c>
    </row>
    <row r="18" spans="1:2" ht="15" customHeight="1" x14ac:dyDescent="0.2">
      <c r="A18" s="108" t="s">
        <v>143</v>
      </c>
    </row>
    <row r="19" spans="1:2" ht="15" customHeight="1" x14ac:dyDescent="0.2"/>
    <row r="20" spans="1:2" ht="15" customHeight="1" x14ac:dyDescent="0.2">
      <c r="A20" s="108" t="s">
        <v>43</v>
      </c>
      <c r="B20" s="109">
        <v>44169.306770833333</v>
      </c>
    </row>
    <row r="21" spans="1:2" x14ac:dyDescent="0.2">
      <c r="A21" s="108" t="s">
        <v>44</v>
      </c>
      <c r="B21" s="109">
        <v>44202.742203831018</v>
      </c>
    </row>
    <row r="22" spans="1:2" x14ac:dyDescent="0.2">
      <c r="A22" s="108" t="s">
        <v>45</v>
      </c>
      <c r="B22" s="108" t="s">
        <v>46</v>
      </c>
    </row>
    <row r="24" spans="1:2" x14ac:dyDescent="0.2">
      <c r="A24" s="108" t="s">
        <v>144</v>
      </c>
      <c r="B24" s="108" t="s">
        <v>145</v>
      </c>
    </row>
    <row r="25" spans="1:2" x14ac:dyDescent="0.2">
      <c r="A25" s="108" t="s">
        <v>146</v>
      </c>
      <c r="B25" s="108" t="s">
        <v>147</v>
      </c>
    </row>
    <row r="26" spans="1:2" x14ac:dyDescent="0.2">
      <c r="A26" s="108" t="s">
        <v>148</v>
      </c>
      <c r="B26" s="108" t="s">
        <v>149</v>
      </c>
    </row>
    <row r="27" spans="1:2" x14ac:dyDescent="0.2">
      <c r="A27" s="108" t="s">
        <v>150</v>
      </c>
      <c r="B27" s="108" t="s">
        <v>151</v>
      </c>
    </row>
    <row r="32" spans="1:2" x14ac:dyDescent="0.2">
      <c r="A32" s="96" t="s">
        <v>152</v>
      </c>
      <c r="B32" s="110" t="s">
        <v>121</v>
      </c>
    </row>
    <row r="33" spans="1:2" x14ac:dyDescent="0.2">
      <c r="A33" s="96" t="s">
        <v>153</v>
      </c>
      <c r="B33" s="96">
        <v>93.6</v>
      </c>
    </row>
    <row r="34" spans="1:2" x14ac:dyDescent="0.2">
      <c r="A34" s="96" t="s">
        <v>154</v>
      </c>
      <c r="B34" s="96">
        <v>95.3</v>
      </c>
    </row>
    <row r="35" spans="1:2" x14ac:dyDescent="0.2">
      <c r="A35" s="96" t="s">
        <v>155</v>
      </c>
      <c r="B35" s="96">
        <v>98.5</v>
      </c>
    </row>
    <row r="36" spans="1:2" x14ac:dyDescent="0.2">
      <c r="A36" s="96" t="s">
        <v>156</v>
      </c>
      <c r="B36" s="96">
        <v>99.8</v>
      </c>
    </row>
    <row r="37" spans="1:2" x14ac:dyDescent="0.2">
      <c r="A37" s="96" t="s">
        <v>157</v>
      </c>
      <c r="B37" s="96">
        <v>99.9</v>
      </c>
    </row>
    <row r="38" spans="1:2" x14ac:dyDescent="0.2">
      <c r="A38" s="96" t="s">
        <v>158</v>
      </c>
      <c r="B38" s="96">
        <v>99.7</v>
      </c>
    </row>
    <row r="39" spans="1:2" x14ac:dyDescent="0.2">
      <c r="A39" s="96" t="s">
        <v>159</v>
      </c>
      <c r="B39" s="96">
        <v>100</v>
      </c>
    </row>
    <row r="40" spans="1:2" x14ac:dyDescent="0.2">
      <c r="A40" s="96" t="s">
        <v>160</v>
      </c>
      <c r="B40" s="96">
        <v>99.4</v>
      </c>
    </row>
    <row r="41" spans="1:2" x14ac:dyDescent="0.2">
      <c r="A41" s="96" t="s">
        <v>161</v>
      </c>
      <c r="B41" s="96">
        <v>101.3</v>
      </c>
    </row>
    <row r="42" spans="1:2" x14ac:dyDescent="0.2">
      <c r="A42" s="96" t="s">
        <v>79</v>
      </c>
      <c r="B42" s="96">
        <v>102.5</v>
      </c>
    </row>
    <row r="43" spans="1:2" x14ac:dyDescent="0.2">
      <c r="A43" s="96" t="s">
        <v>95</v>
      </c>
      <c r="B43" s="96">
        <v>103.3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E83"/>
  <sheetViews>
    <sheetView topLeftCell="A13" zoomScaleNormal="100" workbookViewId="0">
      <selection activeCell="C9" sqref="C9"/>
    </sheetView>
  </sheetViews>
  <sheetFormatPr defaultColWidth="9.140625" defaultRowHeight="12" x14ac:dyDescent="0.2"/>
  <cols>
    <col min="1" max="1" width="23" style="111" customWidth="1"/>
    <col min="2" max="2" width="32.140625" style="111" customWidth="1"/>
    <col min="3" max="3" width="11" style="96" bestFit="1" customWidth="1"/>
    <col min="4" max="4" width="16.5703125" style="96" customWidth="1"/>
    <col min="5" max="16384" width="9.140625" style="96"/>
  </cols>
  <sheetData>
    <row r="1" spans="1:5" x14ac:dyDescent="0.2">
      <c r="A1" s="111" t="s">
        <v>63</v>
      </c>
      <c r="B1" s="111" t="s">
        <v>162</v>
      </c>
      <c r="C1" s="97" t="s">
        <v>37</v>
      </c>
      <c r="D1" s="112" t="s">
        <v>163</v>
      </c>
    </row>
    <row r="2" spans="1:5" x14ac:dyDescent="0.2">
      <c r="A2" s="113" t="s">
        <v>3</v>
      </c>
      <c r="B2" s="114">
        <v>1150886264.3440018</v>
      </c>
      <c r="C2" s="115">
        <f>B2/$B$30*100</f>
        <v>29.597766265193727</v>
      </c>
      <c r="D2" s="97"/>
      <c r="E2" s="96" t="s">
        <v>37</v>
      </c>
    </row>
    <row r="3" spans="1:5" x14ac:dyDescent="0.2">
      <c r="A3" s="113" t="s">
        <v>4</v>
      </c>
      <c r="B3" s="114">
        <v>670242475.75699997</v>
      </c>
      <c r="C3" s="115">
        <f t="shared" ref="C3:C28" si="0">B3/$B$30*100</f>
        <v>17.236872793653347</v>
      </c>
      <c r="D3" s="97" t="s">
        <v>3</v>
      </c>
      <c r="E3" s="115">
        <f>C2</f>
        <v>29.597766265193727</v>
      </c>
    </row>
    <row r="4" spans="1:5" x14ac:dyDescent="0.2">
      <c r="A4" s="113" t="s">
        <v>5</v>
      </c>
      <c r="B4" s="114">
        <v>480810968.8900007</v>
      </c>
      <c r="C4" s="115">
        <f t="shared" si="0"/>
        <v>12.365192909013572</v>
      </c>
      <c r="D4" s="97" t="s">
        <v>4</v>
      </c>
      <c r="E4" s="115">
        <f t="shared" ref="E4:E5" si="1">C3</f>
        <v>17.236872793653347</v>
      </c>
    </row>
    <row r="5" spans="1:5" x14ac:dyDescent="0.2">
      <c r="A5" s="113" t="s">
        <v>7</v>
      </c>
      <c r="B5" s="114">
        <v>345105532.47599888</v>
      </c>
      <c r="C5" s="115">
        <f t="shared" si="0"/>
        <v>8.8752061811007508</v>
      </c>
      <c r="D5" s="97" t="s">
        <v>5</v>
      </c>
      <c r="E5" s="115">
        <f t="shared" si="1"/>
        <v>12.365192909013572</v>
      </c>
    </row>
    <row r="6" spans="1:5" x14ac:dyDescent="0.2">
      <c r="A6" s="117" t="s">
        <v>8</v>
      </c>
      <c r="B6" s="114">
        <v>215077480.59799984</v>
      </c>
      <c r="C6" s="115">
        <f t="shared" si="0"/>
        <v>5.5312268439269383</v>
      </c>
      <c r="D6" s="97" t="s">
        <v>7</v>
      </c>
      <c r="E6" s="115">
        <f>C5</f>
        <v>8.8752061811007508</v>
      </c>
    </row>
    <row r="7" spans="1:5" x14ac:dyDescent="0.2">
      <c r="A7" s="117" t="s">
        <v>164</v>
      </c>
      <c r="B7" s="114">
        <v>121133798</v>
      </c>
      <c r="C7" s="115">
        <f t="shared" si="0"/>
        <v>3.1152425318611168</v>
      </c>
      <c r="D7" s="97" t="s">
        <v>8</v>
      </c>
      <c r="E7" s="115">
        <f>C6</f>
        <v>5.5312268439269383</v>
      </c>
    </row>
    <row r="8" spans="1:5" x14ac:dyDescent="0.2">
      <c r="A8" s="117" t="s">
        <v>93</v>
      </c>
      <c r="B8" s="114">
        <v>105301667.18600002</v>
      </c>
      <c r="C8" s="115">
        <f t="shared" si="0"/>
        <v>2.7080817881538843</v>
      </c>
      <c r="D8" s="97" t="s">
        <v>164</v>
      </c>
      <c r="E8" s="115">
        <f>C7</f>
        <v>3.1152425318611168</v>
      </c>
    </row>
    <row r="9" spans="1:5" x14ac:dyDescent="0.2">
      <c r="A9" s="113" t="s">
        <v>9</v>
      </c>
      <c r="B9" s="114">
        <v>93173753.892000034</v>
      </c>
      <c r="C9" s="115">
        <f t="shared" si="0"/>
        <v>2.3961837717456755</v>
      </c>
      <c r="D9" s="97" t="s">
        <v>165</v>
      </c>
      <c r="E9" s="115">
        <f>B33</f>
        <v>23.278492475250534</v>
      </c>
    </row>
    <row r="10" spans="1:5" x14ac:dyDescent="0.2">
      <c r="A10" s="118" t="s">
        <v>10</v>
      </c>
      <c r="B10" s="119">
        <v>82924340.645999983</v>
      </c>
      <c r="C10" s="115">
        <f t="shared" si="0"/>
        <v>2.1325958334680362</v>
      </c>
    </row>
    <row r="11" spans="1:5" ht="15" customHeight="1" x14ac:dyDescent="0.2">
      <c r="A11" s="117" t="s">
        <v>16</v>
      </c>
      <c r="B11" s="114">
        <v>82040419.710999951</v>
      </c>
      <c r="C11" s="115">
        <f t="shared" si="0"/>
        <v>2.1098637129783064</v>
      </c>
      <c r="D11" s="120" t="s">
        <v>136</v>
      </c>
    </row>
    <row r="12" spans="1:5" ht="15" customHeight="1" x14ac:dyDescent="0.2">
      <c r="A12" s="113" t="s">
        <v>19</v>
      </c>
      <c r="B12" s="114">
        <v>73930557</v>
      </c>
      <c r="C12" s="115">
        <f t="shared" si="0"/>
        <v>1.9012993844259936</v>
      </c>
      <c r="D12" s="120" t="s">
        <v>166</v>
      </c>
    </row>
    <row r="13" spans="1:5" ht="15" customHeight="1" x14ac:dyDescent="0.2">
      <c r="A13" s="117" t="s">
        <v>14</v>
      </c>
      <c r="B13" s="114">
        <v>72893778.008000061</v>
      </c>
      <c r="C13" s="115">
        <f t="shared" si="0"/>
        <v>1.8746361569424608</v>
      </c>
      <c r="D13" s="121" t="s">
        <v>167</v>
      </c>
    </row>
    <row r="14" spans="1:5" x14ac:dyDescent="0.2">
      <c r="A14" s="117" t="s">
        <v>29</v>
      </c>
      <c r="B14" s="114">
        <v>66059564.931999989</v>
      </c>
      <c r="C14" s="115">
        <f t="shared" si="0"/>
        <v>1.6988781802450175</v>
      </c>
    </row>
    <row r="15" spans="1:5" x14ac:dyDescent="0.2">
      <c r="A15" s="113" t="s">
        <v>18</v>
      </c>
      <c r="B15" s="114">
        <v>64223466.214999974</v>
      </c>
      <c r="C15" s="115">
        <f t="shared" si="0"/>
        <v>1.6516585527724761</v>
      </c>
    </row>
    <row r="16" spans="1:5" x14ac:dyDescent="0.2">
      <c r="A16" s="113" t="s">
        <v>25</v>
      </c>
      <c r="B16" s="114">
        <v>64015042.837999925</v>
      </c>
      <c r="C16" s="115">
        <f t="shared" si="0"/>
        <v>1.6462984519634127</v>
      </c>
    </row>
    <row r="17" spans="1:3" x14ac:dyDescent="0.2">
      <c r="A17" s="113" t="s">
        <v>26</v>
      </c>
      <c r="B17" s="114">
        <v>57862320.56099996</v>
      </c>
      <c r="C17" s="115">
        <f t="shared" si="0"/>
        <v>1.4880666253344841</v>
      </c>
    </row>
    <row r="18" spans="1:3" x14ac:dyDescent="0.2">
      <c r="A18" s="117" t="s">
        <v>27</v>
      </c>
      <c r="B18" s="114">
        <v>48804765.884999998</v>
      </c>
      <c r="C18" s="115">
        <f t="shared" si="0"/>
        <v>1.2551301532085741</v>
      </c>
    </row>
    <row r="19" spans="1:3" x14ac:dyDescent="0.2">
      <c r="A19" s="117" t="s">
        <v>17</v>
      </c>
      <c r="B19" s="114">
        <v>26887360.564999964</v>
      </c>
      <c r="C19" s="115">
        <f t="shared" si="0"/>
        <v>0.6914721620597849</v>
      </c>
    </row>
    <row r="20" spans="1:3" x14ac:dyDescent="0.2">
      <c r="A20" s="117" t="s">
        <v>11</v>
      </c>
      <c r="B20" s="119">
        <v>16271170.61699998</v>
      </c>
      <c r="C20" s="115">
        <f t="shared" si="0"/>
        <v>0.41845169214662314</v>
      </c>
    </row>
    <row r="21" spans="1:3" x14ac:dyDescent="0.2">
      <c r="A21" s="117" t="s">
        <v>21</v>
      </c>
      <c r="B21" s="114">
        <v>15993491.166000007</v>
      </c>
      <c r="C21" s="115">
        <f t="shared" si="0"/>
        <v>0.41131050735541436</v>
      </c>
    </row>
    <row r="22" spans="1:3" x14ac:dyDescent="0.2">
      <c r="A22" s="113" t="s">
        <v>12</v>
      </c>
      <c r="B22" s="114">
        <v>13494289.888999995</v>
      </c>
      <c r="C22" s="115">
        <f t="shared" si="0"/>
        <v>0.34703762693444334</v>
      </c>
    </row>
    <row r="23" spans="1:3" x14ac:dyDescent="0.2">
      <c r="A23" s="113" t="s">
        <v>28</v>
      </c>
      <c r="B23" s="114">
        <v>9675690.0269999951</v>
      </c>
      <c r="C23" s="115">
        <f t="shared" si="0"/>
        <v>0.24883328678602834</v>
      </c>
    </row>
    <row r="24" spans="1:3" x14ac:dyDescent="0.2">
      <c r="A24" s="113" t="s">
        <v>15</v>
      </c>
      <c r="B24" s="114">
        <v>7400656.5560000036</v>
      </c>
      <c r="C24" s="115">
        <f t="shared" si="0"/>
        <v>0.1903254124579502</v>
      </c>
    </row>
    <row r="25" spans="1:3" x14ac:dyDescent="0.2">
      <c r="A25" s="117" t="s">
        <v>20</v>
      </c>
      <c r="B25" s="114">
        <v>4213851.657999998</v>
      </c>
      <c r="C25" s="115">
        <f t="shared" si="0"/>
        <v>0.10836917627196894</v>
      </c>
    </row>
    <row r="26" spans="1:3" x14ac:dyDescent="0.2">
      <c r="A26" s="113" t="s">
        <v>13</v>
      </c>
      <c r="B26" s="114">
        <v>0</v>
      </c>
      <c r="C26" s="115">
        <f t="shared" si="0"/>
        <v>0</v>
      </c>
    </row>
    <row r="27" spans="1:3" x14ac:dyDescent="0.2">
      <c r="A27" s="117" t="s">
        <v>22</v>
      </c>
      <c r="B27" s="114">
        <v>0</v>
      </c>
      <c r="C27" s="115">
        <f t="shared" si="0"/>
        <v>0</v>
      </c>
    </row>
    <row r="28" spans="1:3" x14ac:dyDescent="0.2">
      <c r="A28" s="117" t="s">
        <v>23</v>
      </c>
      <c r="B28" s="114">
        <v>0</v>
      </c>
      <c r="C28" s="115">
        <f t="shared" si="0"/>
        <v>0</v>
      </c>
    </row>
    <row r="29" spans="1:3" x14ac:dyDescent="0.2">
      <c r="A29" s="111" t="s">
        <v>168</v>
      </c>
      <c r="B29" s="122">
        <v>4937632289.3030119</v>
      </c>
    </row>
    <row r="30" spans="1:3" x14ac:dyDescent="0.2">
      <c r="A30" s="111" t="s">
        <v>169</v>
      </c>
      <c r="B30" s="123">
        <v>3888422707.4170017</v>
      </c>
    </row>
    <row r="32" spans="1:3" x14ac:dyDescent="0.2">
      <c r="A32" s="97" t="s">
        <v>165</v>
      </c>
      <c r="B32" s="124">
        <v>905166187.35199988</v>
      </c>
    </row>
    <row r="33" spans="1:3" x14ac:dyDescent="0.2">
      <c r="A33" s="111" t="s">
        <v>170</v>
      </c>
      <c r="B33" s="115">
        <v>23.278492475250534</v>
      </c>
      <c r="C33" s="125"/>
    </row>
    <row r="34" spans="1:3" x14ac:dyDescent="0.2">
      <c r="B34" s="126"/>
    </row>
    <row r="38" spans="1:3" x14ac:dyDescent="0.2">
      <c r="A38" s="127"/>
    </row>
    <row r="40" spans="1:3" x14ac:dyDescent="0.2">
      <c r="A40" s="127"/>
    </row>
    <row r="42" spans="1:3" x14ac:dyDescent="0.2">
      <c r="A42" s="127"/>
    </row>
    <row r="44" spans="1:3" x14ac:dyDescent="0.2">
      <c r="A44" s="127"/>
    </row>
    <row r="46" spans="1:3" x14ac:dyDescent="0.2">
      <c r="A46" s="127"/>
    </row>
    <row r="48" spans="1:3" x14ac:dyDescent="0.2">
      <c r="A48" s="127"/>
    </row>
    <row r="50" spans="1:2" x14ac:dyDescent="0.2">
      <c r="A50" s="127"/>
    </row>
    <row r="52" spans="1:2" x14ac:dyDescent="0.2">
      <c r="A52" s="127"/>
    </row>
    <row r="54" spans="1:2" x14ac:dyDescent="0.2">
      <c r="A54" s="127"/>
    </row>
    <row r="56" spans="1:2" x14ac:dyDescent="0.2">
      <c r="A56" s="142" t="s">
        <v>171</v>
      </c>
      <c r="B56" s="142"/>
    </row>
    <row r="57" spans="1:2" x14ac:dyDescent="0.2">
      <c r="A57" s="128" t="s">
        <v>3</v>
      </c>
      <c r="B57" s="114">
        <v>1150886264.3440018</v>
      </c>
    </row>
    <row r="58" spans="1:2" x14ac:dyDescent="0.2">
      <c r="A58" s="128" t="s">
        <v>4</v>
      </c>
      <c r="B58" s="114">
        <v>670242475.75699997</v>
      </c>
    </row>
    <row r="59" spans="1:2" x14ac:dyDescent="0.2">
      <c r="A59" s="128" t="s">
        <v>5</v>
      </c>
      <c r="B59" s="114">
        <v>480810968.8900007</v>
      </c>
    </row>
    <row r="60" spans="1:2" x14ac:dyDescent="0.2">
      <c r="A60" s="128" t="s">
        <v>7</v>
      </c>
      <c r="B60" s="114">
        <v>345105532.47599888</v>
      </c>
    </row>
    <row r="61" spans="1:2" x14ac:dyDescent="0.2">
      <c r="A61" s="129" t="s">
        <v>8</v>
      </c>
      <c r="B61" s="114">
        <v>215077480.59799984</v>
      </c>
    </row>
    <row r="62" spans="1:2" x14ac:dyDescent="0.2">
      <c r="A62" s="129" t="s">
        <v>164</v>
      </c>
      <c r="B62" s="114">
        <v>121133798</v>
      </c>
    </row>
    <row r="63" spans="1:2" x14ac:dyDescent="0.2">
      <c r="A63" s="129" t="s">
        <v>93</v>
      </c>
      <c r="B63" s="114">
        <v>105301667.18600002</v>
      </c>
    </row>
    <row r="64" spans="1:2" x14ac:dyDescent="0.2">
      <c r="A64" s="128" t="s">
        <v>9</v>
      </c>
      <c r="B64" s="114">
        <v>93173753.892000034</v>
      </c>
    </row>
    <row r="65" spans="1:2" x14ac:dyDescent="0.2">
      <c r="A65" s="129" t="s">
        <v>10</v>
      </c>
      <c r="B65" s="119">
        <v>82924340.645999983</v>
      </c>
    </row>
    <row r="66" spans="1:2" x14ac:dyDescent="0.2">
      <c r="A66" s="129" t="s">
        <v>16</v>
      </c>
      <c r="B66" s="114">
        <v>82040419.710999951</v>
      </c>
    </row>
    <row r="67" spans="1:2" x14ac:dyDescent="0.2">
      <c r="A67" s="128" t="s">
        <v>19</v>
      </c>
      <c r="B67" s="114">
        <v>73930557</v>
      </c>
    </row>
    <row r="68" spans="1:2" x14ac:dyDescent="0.2">
      <c r="A68" s="129" t="s">
        <v>14</v>
      </c>
      <c r="B68" s="114">
        <v>72893778.008000061</v>
      </c>
    </row>
    <row r="69" spans="1:2" x14ac:dyDescent="0.2">
      <c r="A69" s="129" t="s">
        <v>29</v>
      </c>
      <c r="B69" s="114">
        <v>66059564.931999989</v>
      </c>
    </row>
    <row r="70" spans="1:2" x14ac:dyDescent="0.2">
      <c r="A70" s="128" t="s">
        <v>18</v>
      </c>
      <c r="B70" s="114">
        <v>64223466.214999974</v>
      </c>
    </row>
    <row r="71" spans="1:2" x14ac:dyDescent="0.2">
      <c r="A71" s="128" t="s">
        <v>25</v>
      </c>
      <c r="B71" s="114">
        <v>64015042.837999925</v>
      </c>
    </row>
    <row r="72" spans="1:2" x14ac:dyDescent="0.2">
      <c r="A72" s="128" t="s">
        <v>26</v>
      </c>
      <c r="B72" s="114">
        <v>57862320.56099996</v>
      </c>
    </row>
    <row r="73" spans="1:2" x14ac:dyDescent="0.2">
      <c r="A73" s="129" t="s">
        <v>27</v>
      </c>
      <c r="B73" s="114">
        <v>48804765.884999998</v>
      </c>
    </row>
    <row r="74" spans="1:2" x14ac:dyDescent="0.2">
      <c r="A74" s="129" t="s">
        <v>17</v>
      </c>
      <c r="B74" s="114">
        <v>26887360.564999964</v>
      </c>
    </row>
    <row r="75" spans="1:2" x14ac:dyDescent="0.2">
      <c r="A75" s="129" t="s">
        <v>11</v>
      </c>
      <c r="B75" s="119">
        <v>16271170.61699998</v>
      </c>
    </row>
    <row r="76" spans="1:2" x14ac:dyDescent="0.2">
      <c r="A76" s="129" t="s">
        <v>21</v>
      </c>
      <c r="B76" s="114">
        <v>15993491.166000007</v>
      </c>
    </row>
    <row r="77" spans="1:2" x14ac:dyDescent="0.2">
      <c r="A77" s="128" t="s">
        <v>12</v>
      </c>
      <c r="B77" s="114">
        <v>13494289.888999995</v>
      </c>
    </row>
    <row r="78" spans="1:2" x14ac:dyDescent="0.2">
      <c r="A78" s="128" t="s">
        <v>28</v>
      </c>
      <c r="B78" s="114">
        <v>9675690.0269999951</v>
      </c>
    </row>
    <row r="79" spans="1:2" x14ac:dyDescent="0.2">
      <c r="A79" s="128" t="s">
        <v>15</v>
      </c>
      <c r="B79" s="114">
        <v>7400656.5560000036</v>
      </c>
    </row>
    <row r="80" spans="1:2" x14ac:dyDescent="0.2">
      <c r="A80" s="129" t="s">
        <v>20</v>
      </c>
      <c r="B80" s="114">
        <v>4213851.657999998</v>
      </c>
    </row>
    <row r="81" spans="1:2" x14ac:dyDescent="0.2">
      <c r="A81" s="128" t="s">
        <v>13</v>
      </c>
      <c r="B81" s="114">
        <v>0</v>
      </c>
    </row>
    <row r="82" spans="1:2" x14ac:dyDescent="0.2">
      <c r="A82" s="129" t="s">
        <v>22</v>
      </c>
      <c r="B82" s="114">
        <v>0</v>
      </c>
    </row>
    <row r="83" spans="1:2" x14ac:dyDescent="0.2">
      <c r="A83" s="129" t="s">
        <v>23</v>
      </c>
      <c r="B83" s="114">
        <v>0</v>
      </c>
    </row>
  </sheetData>
  <mergeCells count="1">
    <mergeCell ref="A56:B56"/>
  </mergeCells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I57"/>
  <sheetViews>
    <sheetView topLeftCell="A40" zoomScaleNormal="100" workbookViewId="0">
      <selection activeCell="F35" sqref="F35"/>
    </sheetView>
  </sheetViews>
  <sheetFormatPr defaultColWidth="9.140625" defaultRowHeight="12" x14ac:dyDescent="0.2"/>
  <cols>
    <col min="1" max="1" width="43.140625" style="96" bestFit="1" customWidth="1"/>
    <col min="2" max="2" width="9.140625" style="131"/>
    <col min="3" max="3" width="14.140625" style="96" customWidth="1"/>
    <col min="4" max="4" width="5.5703125" style="96" customWidth="1"/>
    <col min="5" max="5" width="5.28515625" style="96" customWidth="1"/>
    <col min="6" max="6" width="43.140625" style="96" bestFit="1" customWidth="1"/>
    <col min="7" max="7" width="10.28515625" style="130" customWidth="1"/>
    <col min="8" max="8" width="12.7109375" style="96" customWidth="1"/>
    <col min="9" max="9" width="6" style="96" customWidth="1"/>
    <col min="10" max="16384" width="9.140625" style="96"/>
  </cols>
  <sheetData>
    <row r="1" spans="1:9" x14ac:dyDescent="0.2">
      <c r="B1" s="130">
        <v>2009</v>
      </c>
      <c r="C1" s="97" t="s">
        <v>172</v>
      </c>
      <c r="D1" s="111" t="s">
        <v>37</v>
      </c>
      <c r="E1" s="97"/>
      <c r="G1" s="130">
        <v>2019</v>
      </c>
      <c r="H1" s="97" t="s">
        <v>172</v>
      </c>
      <c r="I1" s="97" t="s">
        <v>37</v>
      </c>
    </row>
    <row r="2" spans="1:9" x14ac:dyDescent="0.2">
      <c r="A2" s="96" t="s">
        <v>35</v>
      </c>
      <c r="B2" s="130" t="s">
        <v>173</v>
      </c>
      <c r="C2" s="116">
        <v>634321517.96725249</v>
      </c>
      <c r="D2" s="116">
        <f t="shared" ref="D2:D8" si="0">C2/$C$18*100</f>
        <v>17.487628364611872</v>
      </c>
      <c r="E2" s="116"/>
      <c r="F2" s="96" t="s">
        <v>35</v>
      </c>
      <c r="G2" s="130" t="s">
        <v>173</v>
      </c>
      <c r="H2" s="116">
        <v>815939567.59699976</v>
      </c>
      <c r="I2" s="116">
        <f t="shared" ref="I2:I8" si="1">H2/$H$18*100</f>
        <v>16.52491558281223</v>
      </c>
    </row>
    <row r="3" spans="1:9" x14ac:dyDescent="0.2">
      <c r="A3" s="96" t="s">
        <v>174</v>
      </c>
      <c r="B3" s="130" t="s">
        <v>175</v>
      </c>
      <c r="C3" s="116">
        <v>525964443.54600012</v>
      </c>
      <c r="D3" s="116">
        <f t="shared" si="0"/>
        <v>14.50032903062762</v>
      </c>
      <c r="E3" s="116"/>
      <c r="F3" s="96" t="s">
        <v>174</v>
      </c>
      <c r="G3" s="130" t="s">
        <v>175</v>
      </c>
      <c r="H3" s="116">
        <v>829098829.49900007</v>
      </c>
      <c r="I3" s="116">
        <f t="shared" si="1"/>
        <v>16.791425139032302</v>
      </c>
    </row>
    <row r="4" spans="1:9" x14ac:dyDescent="0.2">
      <c r="A4" s="96" t="s">
        <v>176</v>
      </c>
      <c r="B4" s="130" t="s">
        <v>177</v>
      </c>
      <c r="C4" s="116">
        <v>472618947.03692853</v>
      </c>
      <c r="D4" s="116">
        <f t="shared" si="0"/>
        <v>13.029645486947954</v>
      </c>
      <c r="E4" s="116"/>
      <c r="F4" s="96" t="s">
        <v>176</v>
      </c>
      <c r="G4" s="130" t="s">
        <v>177</v>
      </c>
      <c r="H4" s="116">
        <v>645659900.82500029</v>
      </c>
      <c r="I4" s="116">
        <f t="shared" si="1"/>
        <v>13.07630586878194</v>
      </c>
    </row>
    <row r="5" spans="1:9" x14ac:dyDescent="0.2">
      <c r="A5" s="96" t="s">
        <v>178</v>
      </c>
      <c r="B5" s="130">
        <v>28</v>
      </c>
      <c r="C5" s="116">
        <v>337689466.09582847</v>
      </c>
      <c r="D5" s="116">
        <f t="shared" si="0"/>
        <v>9.3097707053237961</v>
      </c>
      <c r="E5" s="116"/>
      <c r="F5" s="96" t="s">
        <v>178</v>
      </c>
      <c r="G5" s="130">
        <v>28</v>
      </c>
      <c r="H5" s="116">
        <v>494462007.38000035</v>
      </c>
      <c r="I5" s="116">
        <f t="shared" si="1"/>
        <v>10.01415209575679</v>
      </c>
    </row>
    <row r="6" spans="1:9" x14ac:dyDescent="0.2">
      <c r="A6" s="96" t="s">
        <v>179</v>
      </c>
      <c r="B6" s="130" t="s">
        <v>180</v>
      </c>
      <c r="C6" s="116">
        <v>304341172.03371215</v>
      </c>
      <c r="D6" s="116">
        <f t="shared" si="0"/>
        <v>8.3903906170982694</v>
      </c>
      <c r="E6" s="116"/>
      <c r="F6" s="96" t="s">
        <v>179</v>
      </c>
      <c r="G6" s="130" t="s">
        <v>180</v>
      </c>
      <c r="H6" s="116">
        <v>388820508.58699989</v>
      </c>
      <c r="I6" s="116">
        <f t="shared" si="1"/>
        <v>7.8746347602544144</v>
      </c>
    </row>
    <row r="7" spans="1:9" x14ac:dyDescent="0.2">
      <c r="A7" s="96" t="s">
        <v>31</v>
      </c>
      <c r="B7" s="130">
        <v>20</v>
      </c>
      <c r="C7" s="116">
        <v>311028454.88366193</v>
      </c>
      <c r="D7" s="116">
        <f t="shared" si="0"/>
        <v>8.5747525123461639</v>
      </c>
      <c r="E7" s="116"/>
      <c r="F7" s="96" t="s">
        <v>31</v>
      </c>
      <c r="G7" s="130">
        <v>20</v>
      </c>
      <c r="H7" s="116">
        <v>398427280.4180001</v>
      </c>
      <c r="I7" s="116">
        <f t="shared" si="1"/>
        <v>8.0691970781453701</v>
      </c>
    </row>
    <row r="8" spans="1:9" x14ac:dyDescent="0.2">
      <c r="A8" s="96" t="s">
        <v>181</v>
      </c>
      <c r="B8" s="130"/>
      <c r="C8" s="116">
        <v>1041294679.4986602</v>
      </c>
      <c r="D8" s="116">
        <f t="shared" si="0"/>
        <v>28.707483283044322</v>
      </c>
      <c r="E8" s="116"/>
      <c r="F8" s="96" t="s">
        <v>181</v>
      </c>
      <c r="H8" s="116">
        <v>1365224194.9970002</v>
      </c>
      <c r="I8" s="116">
        <f t="shared" si="1"/>
        <v>27.649369475216961</v>
      </c>
    </row>
    <row r="9" spans="1:9" x14ac:dyDescent="0.2">
      <c r="B9" s="130"/>
      <c r="C9" s="116"/>
      <c r="D9" s="116"/>
      <c r="E9" s="116"/>
      <c r="H9" s="116"/>
      <c r="I9" s="116"/>
    </row>
    <row r="10" spans="1:9" x14ac:dyDescent="0.2">
      <c r="B10" s="130" t="s">
        <v>33</v>
      </c>
      <c r="C10" s="116">
        <v>236873475.46437174</v>
      </c>
      <c r="D10" s="116"/>
      <c r="E10" s="116"/>
      <c r="G10" s="130" t="s">
        <v>33</v>
      </c>
      <c r="H10" s="116">
        <v>339562822.76099992</v>
      </c>
      <c r="I10" s="105">
        <f>(H10-C10)/H10</f>
        <v>0.30241634364344328</v>
      </c>
    </row>
    <row r="11" spans="1:9" x14ac:dyDescent="0.2">
      <c r="B11" s="130" t="s">
        <v>32</v>
      </c>
      <c r="C11" s="116">
        <v>245276638.98078865</v>
      </c>
      <c r="D11" s="116"/>
      <c r="E11" s="116"/>
      <c r="G11" s="130" t="s">
        <v>32</v>
      </c>
      <c r="H11" s="116">
        <v>293176190.19200003</v>
      </c>
      <c r="I11" s="105">
        <f t="shared" ref="I11:I19" si="2">(H11-C11)/H11</f>
        <v>0.16338145051902797</v>
      </c>
    </row>
    <row r="12" spans="1:9" x14ac:dyDescent="0.2">
      <c r="B12" s="130">
        <v>27</v>
      </c>
      <c r="C12" s="116">
        <v>158699930.16134676</v>
      </c>
      <c r="D12" s="116"/>
      <c r="E12" s="116"/>
      <c r="G12" s="130">
        <v>27</v>
      </c>
      <c r="H12" s="116">
        <v>209050659.67200014</v>
      </c>
      <c r="I12" s="105">
        <f t="shared" si="2"/>
        <v>0.24085420055432266</v>
      </c>
    </row>
    <row r="13" spans="1:9" x14ac:dyDescent="0.2">
      <c r="B13" s="130">
        <v>21</v>
      </c>
      <c r="C13" s="116">
        <v>119026795.73227008</v>
      </c>
      <c r="D13" s="116"/>
      <c r="E13" s="116"/>
      <c r="G13" s="130">
        <v>21</v>
      </c>
      <c r="H13" s="116">
        <v>183379172.56399998</v>
      </c>
      <c r="I13" s="105">
        <f t="shared" si="2"/>
        <v>0.35092522194291553</v>
      </c>
    </row>
    <row r="14" spans="1:9" x14ac:dyDescent="0.2">
      <c r="B14" s="130">
        <v>26</v>
      </c>
      <c r="C14" s="116">
        <v>155231166.15122187</v>
      </c>
      <c r="D14" s="116"/>
      <c r="E14" s="116"/>
      <c r="G14" s="130">
        <v>26</v>
      </c>
      <c r="H14" s="116">
        <v>179559595.55400002</v>
      </c>
      <c r="I14" s="105">
        <f t="shared" si="2"/>
        <v>0.13548944197449875</v>
      </c>
    </row>
    <row r="15" spans="1:9" x14ac:dyDescent="0.2">
      <c r="B15" s="130" t="s">
        <v>34</v>
      </c>
      <c r="C15" s="116">
        <v>101036169.58568081</v>
      </c>
      <c r="D15" s="116"/>
      <c r="E15" s="116"/>
      <c r="G15" s="130" t="s">
        <v>34</v>
      </c>
      <c r="H15" s="116">
        <v>130408279.79400003</v>
      </c>
      <c r="I15" s="105">
        <f t="shared" si="2"/>
        <v>0.22523194274717059</v>
      </c>
    </row>
    <row r="16" spans="1:9" x14ac:dyDescent="0.2">
      <c r="B16" s="130" t="s">
        <v>182</v>
      </c>
      <c r="C16" s="116">
        <v>24844178.313980248</v>
      </c>
      <c r="D16" s="116"/>
      <c r="E16" s="116"/>
      <c r="G16" s="130" t="s">
        <v>182</v>
      </c>
      <c r="H16" s="116">
        <v>29531022.390000001</v>
      </c>
      <c r="I16" s="105">
        <f t="shared" si="2"/>
        <v>0.1587091707873563</v>
      </c>
    </row>
    <row r="17" spans="1:9" x14ac:dyDescent="0.2">
      <c r="B17" s="130">
        <v>19</v>
      </c>
      <c r="C17" s="116">
        <v>306325.109</v>
      </c>
      <c r="D17" s="116"/>
      <c r="E17" s="116"/>
      <c r="G17" s="130">
        <v>19</v>
      </c>
      <c r="H17" s="116">
        <v>556452.06999999995</v>
      </c>
      <c r="I17" s="105">
        <f t="shared" si="2"/>
        <v>0.44950315487190112</v>
      </c>
    </row>
    <row r="18" spans="1:9" x14ac:dyDescent="0.2">
      <c r="B18" s="130" t="s">
        <v>125</v>
      </c>
      <c r="C18" s="116">
        <v>3627258681.0620441</v>
      </c>
      <c r="D18" s="116"/>
      <c r="E18" s="116"/>
      <c r="G18" s="130" t="s">
        <v>125</v>
      </c>
      <c r="H18" s="116">
        <v>4937632289.3030005</v>
      </c>
      <c r="I18" s="105">
        <f t="shared" si="2"/>
        <v>0.26538501278837223</v>
      </c>
    </row>
    <row r="19" spans="1:9" x14ac:dyDescent="0.2">
      <c r="B19" s="131" t="s">
        <v>183</v>
      </c>
      <c r="C19" s="116">
        <v>1041294679.4986602</v>
      </c>
      <c r="G19" s="130" t="s">
        <v>183</v>
      </c>
      <c r="H19" s="116">
        <v>1365224194.9970002</v>
      </c>
      <c r="I19" s="105">
        <f t="shared" si="2"/>
        <v>0.23727202952116724</v>
      </c>
    </row>
    <row r="20" spans="1:9" x14ac:dyDescent="0.2">
      <c r="I20" s="105"/>
    </row>
    <row r="21" spans="1:9" x14ac:dyDescent="0.2">
      <c r="I21" s="105"/>
    </row>
    <row r="22" spans="1:9" x14ac:dyDescent="0.2">
      <c r="I22" s="105"/>
    </row>
    <row r="23" spans="1:9" x14ac:dyDescent="0.2">
      <c r="B23" s="97">
        <v>2009</v>
      </c>
      <c r="G23" s="96"/>
      <c r="I23" s="105"/>
    </row>
    <row r="24" spans="1:9" x14ac:dyDescent="0.2">
      <c r="A24" s="96" t="s">
        <v>174</v>
      </c>
      <c r="B24" s="116">
        <f>D3</f>
        <v>14.50032903062762</v>
      </c>
      <c r="G24" s="96"/>
    </row>
    <row r="25" spans="1:9" x14ac:dyDescent="0.2">
      <c r="A25" s="96" t="s">
        <v>35</v>
      </c>
      <c r="B25" s="116">
        <f>D2</f>
        <v>17.487628364611872</v>
      </c>
      <c r="G25" s="96"/>
    </row>
    <row r="26" spans="1:9" x14ac:dyDescent="0.2">
      <c r="A26" s="96" t="s">
        <v>176</v>
      </c>
      <c r="B26" s="116">
        <f t="shared" ref="B26:B30" si="3">D4</f>
        <v>13.029645486947954</v>
      </c>
      <c r="G26" s="96"/>
    </row>
    <row r="27" spans="1:9" x14ac:dyDescent="0.2">
      <c r="A27" s="96" t="s">
        <v>178</v>
      </c>
      <c r="B27" s="116">
        <f t="shared" si="3"/>
        <v>9.3097707053237961</v>
      </c>
      <c r="G27" s="96"/>
    </row>
    <row r="28" spans="1:9" x14ac:dyDescent="0.2">
      <c r="A28" s="96" t="s">
        <v>179</v>
      </c>
      <c r="B28" s="116">
        <f t="shared" si="3"/>
        <v>8.3903906170982694</v>
      </c>
      <c r="G28" s="96"/>
    </row>
    <row r="29" spans="1:9" x14ac:dyDescent="0.2">
      <c r="A29" s="96" t="s">
        <v>31</v>
      </c>
      <c r="B29" s="116">
        <f t="shared" si="3"/>
        <v>8.5747525123461639</v>
      </c>
      <c r="G29" s="96"/>
    </row>
    <row r="30" spans="1:9" x14ac:dyDescent="0.2">
      <c r="A30" s="96" t="s">
        <v>181</v>
      </c>
      <c r="B30" s="116">
        <f t="shared" si="3"/>
        <v>28.707483283044322</v>
      </c>
      <c r="G30" s="96"/>
    </row>
    <row r="32" spans="1:9" x14ac:dyDescent="0.2">
      <c r="B32" s="97">
        <v>2019</v>
      </c>
    </row>
    <row r="33" spans="1:2" x14ac:dyDescent="0.2">
      <c r="A33" s="96" t="s">
        <v>174</v>
      </c>
      <c r="B33" s="115">
        <f>I3</f>
        <v>16.791425139032302</v>
      </c>
    </row>
    <row r="34" spans="1:2" x14ac:dyDescent="0.2">
      <c r="A34" s="96" t="s">
        <v>35</v>
      </c>
      <c r="B34" s="115">
        <f>I2</f>
        <v>16.52491558281223</v>
      </c>
    </row>
    <row r="35" spans="1:2" x14ac:dyDescent="0.2">
      <c r="A35" s="96" t="s">
        <v>176</v>
      </c>
      <c r="B35" s="116">
        <f t="shared" ref="B35:B39" si="4">I4</f>
        <v>13.07630586878194</v>
      </c>
    </row>
    <row r="36" spans="1:2" x14ac:dyDescent="0.2">
      <c r="A36" s="96" t="s">
        <v>178</v>
      </c>
      <c r="B36" s="116">
        <f t="shared" si="4"/>
        <v>10.01415209575679</v>
      </c>
    </row>
    <row r="37" spans="1:2" x14ac:dyDescent="0.2">
      <c r="A37" s="96" t="s">
        <v>179</v>
      </c>
      <c r="B37" s="116">
        <f t="shared" si="4"/>
        <v>7.8746347602544144</v>
      </c>
    </row>
    <row r="38" spans="1:2" x14ac:dyDescent="0.2">
      <c r="A38" s="96" t="s">
        <v>31</v>
      </c>
      <c r="B38" s="116">
        <f t="shared" si="4"/>
        <v>8.0691970781453701</v>
      </c>
    </row>
    <row r="39" spans="1:2" x14ac:dyDescent="0.2">
      <c r="A39" s="96" t="s">
        <v>181</v>
      </c>
      <c r="B39" s="116">
        <f t="shared" si="4"/>
        <v>27.649369475216961</v>
      </c>
    </row>
    <row r="42" spans="1:2" x14ac:dyDescent="0.2">
      <c r="A42" s="120" t="s">
        <v>136</v>
      </c>
    </row>
    <row r="43" spans="1:2" x14ac:dyDescent="0.2">
      <c r="A43" s="120" t="s">
        <v>184</v>
      </c>
    </row>
    <row r="44" spans="1:2" x14ac:dyDescent="0.2">
      <c r="A44" s="121" t="s">
        <v>167</v>
      </c>
    </row>
    <row r="46" spans="1:2" x14ac:dyDescent="0.2">
      <c r="A46" s="97" t="s">
        <v>185</v>
      </c>
    </row>
    <row r="56" spans="1:1" x14ac:dyDescent="0.2">
      <c r="A56" s="96">
        <v>2008</v>
      </c>
    </row>
    <row r="57" spans="1:1" x14ac:dyDescent="0.2">
      <c r="A57" s="96">
        <v>2018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3:L16"/>
  <sheetViews>
    <sheetView zoomScaleNormal="100" workbookViewId="0">
      <selection activeCell="A21" sqref="A21"/>
    </sheetView>
  </sheetViews>
  <sheetFormatPr defaultColWidth="9.140625" defaultRowHeight="12" x14ac:dyDescent="0.2"/>
  <cols>
    <col min="1" max="1" width="57.42578125" style="96" customWidth="1"/>
    <col min="2" max="16384" width="9.140625" style="96"/>
  </cols>
  <sheetData>
    <row r="3" spans="1:12" x14ac:dyDescent="0.2">
      <c r="A3" s="97" t="s">
        <v>186</v>
      </c>
      <c r="L3" s="97"/>
    </row>
    <row r="4" spans="1:12" x14ac:dyDescent="0.2">
      <c r="A4" s="132" t="s">
        <v>73</v>
      </c>
      <c r="L4" s="132"/>
    </row>
    <row r="6" spans="1:12" x14ac:dyDescent="0.2">
      <c r="A6" s="99" t="s">
        <v>36</v>
      </c>
      <c r="B6" s="99">
        <v>2009</v>
      </c>
      <c r="C6" s="99">
        <v>2010</v>
      </c>
      <c r="D6" s="99">
        <v>2011</v>
      </c>
      <c r="E6" s="99">
        <v>2012</v>
      </c>
      <c r="F6" s="99">
        <v>2013</v>
      </c>
      <c r="G6" s="99">
        <v>2014</v>
      </c>
      <c r="H6" s="99">
        <v>2015</v>
      </c>
      <c r="I6" s="99">
        <v>2016</v>
      </c>
      <c r="J6" s="99">
        <v>2017</v>
      </c>
      <c r="K6" s="99">
        <v>2018</v>
      </c>
      <c r="L6" s="99">
        <v>2019</v>
      </c>
    </row>
    <row r="7" spans="1:12" x14ac:dyDescent="0.2">
      <c r="A7" s="133" t="s">
        <v>187</v>
      </c>
      <c r="B7" s="134">
        <v>95.852564595533636</v>
      </c>
      <c r="C7" s="134">
        <v>97.155223497421687</v>
      </c>
      <c r="D7" s="134">
        <v>96.957228534192225</v>
      </c>
      <c r="E7" s="134">
        <v>99.897028883548884</v>
      </c>
      <c r="F7" s="134">
        <v>98.30917365709017</v>
      </c>
      <c r="G7" s="134">
        <v>98.845847445883635</v>
      </c>
      <c r="H7" s="134">
        <v>100</v>
      </c>
      <c r="I7" s="134">
        <v>102.8829540319617</v>
      </c>
      <c r="J7" s="134">
        <v>105.84782350364155</v>
      </c>
      <c r="K7" s="134">
        <v>105.28492121819843</v>
      </c>
      <c r="L7" s="134">
        <v>108.38891109783863</v>
      </c>
    </row>
    <row r="8" spans="1:12" x14ac:dyDescent="0.2">
      <c r="A8" s="100" t="s">
        <v>75</v>
      </c>
      <c r="B8" s="134">
        <v>92.394761041468769</v>
      </c>
      <c r="C8" s="134">
        <v>99.364064909438838</v>
      </c>
      <c r="D8" s="134">
        <v>101.4965849246087</v>
      </c>
      <c r="E8" s="134">
        <v>101.86665105157931</v>
      </c>
      <c r="F8" s="134">
        <v>99.309057654505153</v>
      </c>
      <c r="G8" s="134">
        <v>99.382642114560966</v>
      </c>
      <c r="H8" s="134">
        <v>100</v>
      </c>
      <c r="I8" s="134">
        <v>100.00203466046413</v>
      </c>
      <c r="J8" s="134">
        <v>103.57293014011032</v>
      </c>
      <c r="K8" s="134">
        <v>101.80147370743744</v>
      </c>
      <c r="L8" s="134">
        <v>101.72793137520881</v>
      </c>
    </row>
    <row r="9" spans="1:12" x14ac:dyDescent="0.2">
      <c r="A9" s="100" t="s">
        <v>76</v>
      </c>
      <c r="B9" s="134">
        <v>84.034450327631419</v>
      </c>
      <c r="C9" s="134">
        <v>90.319483465219079</v>
      </c>
      <c r="D9" s="134">
        <v>99.288965106407986</v>
      </c>
      <c r="E9" s="134">
        <v>96.586040136583122</v>
      </c>
      <c r="F9" s="134">
        <v>95.664590555880451</v>
      </c>
      <c r="G9" s="134">
        <v>97.750980983618305</v>
      </c>
      <c r="H9" s="134">
        <v>100</v>
      </c>
      <c r="I9" s="134">
        <v>102.84951951098387</v>
      </c>
      <c r="J9" s="134">
        <v>110.32526877230373</v>
      </c>
      <c r="K9" s="134">
        <v>109.10884324017319</v>
      </c>
      <c r="L9" s="134">
        <v>100.62244063328092</v>
      </c>
    </row>
    <row r="10" spans="1:12" x14ac:dyDescent="0.2">
      <c r="A10" s="100" t="s">
        <v>30</v>
      </c>
      <c r="B10" s="134">
        <v>81.73578709698721</v>
      </c>
      <c r="C10" s="134">
        <v>90.917308675048631</v>
      </c>
      <c r="D10" s="134">
        <v>106.78953496839556</v>
      </c>
      <c r="E10" s="134">
        <v>103.37931991555205</v>
      </c>
      <c r="F10" s="134">
        <v>99.777087399322994</v>
      </c>
      <c r="G10" s="134">
        <v>100.52424606897962</v>
      </c>
      <c r="H10" s="134">
        <v>100</v>
      </c>
      <c r="I10" s="134">
        <v>99.943896106736346</v>
      </c>
      <c r="J10" s="134">
        <v>107.90175225193339</v>
      </c>
      <c r="K10" s="134">
        <v>109.89785236850325</v>
      </c>
      <c r="L10" s="134">
        <v>107.63318537483779</v>
      </c>
    </row>
    <row r="11" spans="1:12" x14ac:dyDescent="0.2">
      <c r="A11" s="100" t="s">
        <v>77</v>
      </c>
      <c r="B11" s="134">
        <v>68.267852344591034</v>
      </c>
      <c r="C11" s="134">
        <v>88.341138993771835</v>
      </c>
      <c r="D11" s="134">
        <v>96.444034803472832</v>
      </c>
      <c r="E11" s="134">
        <v>91.675299024164815</v>
      </c>
      <c r="F11" s="134">
        <v>94.116868334466204</v>
      </c>
      <c r="G11" s="134">
        <v>89.588676393727752</v>
      </c>
      <c r="H11" s="134">
        <v>100</v>
      </c>
      <c r="I11" s="134">
        <v>108.52868924011069</v>
      </c>
      <c r="J11" s="134">
        <v>107.53548261215367</v>
      </c>
      <c r="K11" s="134">
        <v>114.86585997830761</v>
      </c>
      <c r="L11" s="134">
        <v>111.1205684572346</v>
      </c>
    </row>
    <row r="14" spans="1:12" x14ac:dyDescent="0.2">
      <c r="A14" s="96" t="s">
        <v>120</v>
      </c>
    </row>
    <row r="15" spans="1:12" x14ac:dyDescent="0.2">
      <c r="A15" s="96" t="s">
        <v>188</v>
      </c>
    </row>
    <row r="16" spans="1:12" x14ac:dyDescent="0.2">
      <c r="A16" s="96" t="s">
        <v>189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M37"/>
  <sheetViews>
    <sheetView zoomScaleNormal="100" workbookViewId="0">
      <selection activeCell="B25" sqref="B25"/>
    </sheetView>
  </sheetViews>
  <sheetFormatPr defaultColWidth="9.140625" defaultRowHeight="12" x14ac:dyDescent="0.2"/>
  <cols>
    <col min="1" max="1" width="11.85546875" style="1" customWidth="1"/>
    <col min="2" max="2" width="65.42578125" style="1" bestFit="1" customWidth="1"/>
    <col min="3" max="3" width="5.85546875" style="1" customWidth="1"/>
    <col min="4" max="4" width="17.85546875" style="1" customWidth="1"/>
    <col min="5" max="5" width="12.140625" style="1" customWidth="1"/>
    <col min="6" max="6" width="9.85546875" style="1" bestFit="1" customWidth="1"/>
    <col min="7" max="7" width="9.140625" style="15"/>
    <col min="8" max="16384" width="9.140625" style="1"/>
  </cols>
  <sheetData>
    <row r="1" spans="1:13" x14ac:dyDescent="0.2">
      <c r="A1" s="20" t="s">
        <v>42</v>
      </c>
    </row>
    <row r="2" spans="1:13" x14ac:dyDescent="0.2">
      <c r="A2" s="1" t="s">
        <v>43</v>
      </c>
      <c r="B2" s="93">
        <v>44141.491643518515</v>
      </c>
    </row>
    <row r="3" spans="1:13" x14ac:dyDescent="0.2">
      <c r="A3" s="20" t="s">
        <v>44</v>
      </c>
      <c r="B3" s="94">
        <v>44202.780253067132</v>
      </c>
    </row>
    <row r="4" spans="1:13" x14ac:dyDescent="0.2">
      <c r="A4" s="20" t="s">
        <v>45</v>
      </c>
    </row>
    <row r="5" spans="1:13" x14ac:dyDescent="0.2">
      <c r="A5" s="48" t="s">
        <v>50</v>
      </c>
      <c r="B5" s="66" t="s">
        <v>118</v>
      </c>
    </row>
    <row r="6" spans="1:13" x14ac:dyDescent="0.2">
      <c r="A6" s="46" t="s">
        <v>80</v>
      </c>
      <c r="B6" s="46" t="s">
        <v>53</v>
      </c>
      <c r="F6" s="143" t="s">
        <v>119</v>
      </c>
      <c r="G6" s="143"/>
      <c r="H6" s="143"/>
      <c r="I6" s="143"/>
      <c r="J6" s="143"/>
      <c r="K6" s="143"/>
      <c r="L6" s="143"/>
      <c r="M6" s="143"/>
    </row>
    <row r="7" spans="1:13" ht="12.75" thickBot="1" x14ac:dyDescent="0.25">
      <c r="A7" s="46"/>
      <c r="B7" s="46"/>
      <c r="F7" s="78"/>
      <c r="G7" s="78"/>
      <c r="H7" s="78"/>
      <c r="I7" s="78"/>
      <c r="J7" s="78"/>
      <c r="K7" s="78"/>
      <c r="L7" s="78"/>
      <c r="M7" s="78"/>
    </row>
    <row r="8" spans="1:13" ht="12.75" thickBot="1" x14ac:dyDescent="0.25">
      <c r="B8" s="144" t="s">
        <v>119</v>
      </c>
      <c r="C8" s="145"/>
      <c r="D8" s="16"/>
      <c r="E8" s="16"/>
      <c r="F8" s="16"/>
      <c r="G8" s="16"/>
      <c r="H8" s="16"/>
      <c r="I8" s="16"/>
    </row>
    <row r="9" spans="1:13" x14ac:dyDescent="0.2">
      <c r="B9" s="17"/>
      <c r="C9" s="18" t="s">
        <v>37</v>
      </c>
    </row>
    <row r="10" spans="1:13" x14ac:dyDescent="0.2">
      <c r="B10" s="11" t="s">
        <v>38</v>
      </c>
      <c r="C10" s="19">
        <v>0.5951261784873052</v>
      </c>
      <c r="D10" s="50">
        <v>407196220406</v>
      </c>
      <c r="E10" s="9"/>
    </row>
    <row r="11" spans="1:13" x14ac:dyDescent="0.2">
      <c r="B11" s="11" t="s">
        <v>39</v>
      </c>
      <c r="C11" s="19">
        <v>0.30673665173178805</v>
      </c>
      <c r="D11" s="50">
        <v>40737526210</v>
      </c>
      <c r="E11" s="9"/>
    </row>
    <row r="12" spans="1:13" x14ac:dyDescent="0.2">
      <c r="B12" s="11" t="s">
        <v>40</v>
      </c>
      <c r="C12" s="19">
        <v>5.9538785183740131E-2</v>
      </c>
      <c r="D12" s="50">
        <v>26409720980</v>
      </c>
      <c r="E12" s="9"/>
    </row>
    <row r="13" spans="1:13" x14ac:dyDescent="0.2">
      <c r="B13" s="11" t="s">
        <v>41</v>
      </c>
      <c r="C13" s="19">
        <v>3.8598384597166607E-2</v>
      </c>
      <c r="D13" s="50">
        <v>209874829507</v>
      </c>
      <c r="E13" s="9"/>
    </row>
    <row r="14" spans="1:13" x14ac:dyDescent="0.2">
      <c r="D14" s="50">
        <v>684218297103</v>
      </c>
    </row>
    <row r="15" spans="1:13" x14ac:dyDescent="0.2">
      <c r="C15" s="1" t="s">
        <v>134</v>
      </c>
      <c r="D15" s="71">
        <v>4937632289303.0117</v>
      </c>
    </row>
    <row r="17" spans="2:4" x14ac:dyDescent="0.2">
      <c r="D17" s="67" t="s">
        <v>121</v>
      </c>
    </row>
    <row r="18" spans="2:4" x14ac:dyDescent="0.2">
      <c r="B18" s="1" t="s">
        <v>122</v>
      </c>
      <c r="C18" s="1">
        <v>2009</v>
      </c>
      <c r="D18" s="51">
        <v>396508549.602</v>
      </c>
    </row>
    <row r="19" spans="2:4" x14ac:dyDescent="0.2">
      <c r="C19" s="37">
        <v>2015</v>
      </c>
      <c r="D19" s="51">
        <v>606644391.77400005</v>
      </c>
    </row>
    <row r="20" spans="2:4" x14ac:dyDescent="0.2">
      <c r="C20" s="37">
        <v>2016</v>
      </c>
      <c r="D20" s="51">
        <v>655749673.91400003</v>
      </c>
    </row>
    <row r="21" spans="2:4" x14ac:dyDescent="0.2">
      <c r="B21" s="37"/>
      <c r="C21" s="37">
        <v>2017</v>
      </c>
      <c r="D21" s="51">
        <v>649748542.53600001</v>
      </c>
    </row>
    <row r="22" spans="2:4" x14ac:dyDescent="0.2">
      <c r="C22" s="37">
        <v>2018</v>
      </c>
      <c r="D22" s="51">
        <v>697524124.91900003</v>
      </c>
    </row>
    <row r="23" spans="2:4" x14ac:dyDescent="0.2">
      <c r="C23" s="37">
        <v>2019</v>
      </c>
      <c r="D23" s="51">
        <v>684218297.10300004</v>
      </c>
    </row>
    <row r="25" spans="2:4" ht="12" customHeight="1" x14ac:dyDescent="0.2"/>
    <row r="36" spans="6:13" x14ac:dyDescent="0.2">
      <c r="F36" s="146" t="s">
        <v>136</v>
      </c>
      <c r="G36" s="146"/>
      <c r="H36" s="146"/>
      <c r="I36" s="146"/>
      <c r="J36" s="146"/>
      <c r="K36" s="146"/>
      <c r="L36" s="146"/>
      <c r="M36" s="146"/>
    </row>
    <row r="37" spans="6:13" x14ac:dyDescent="0.2">
      <c r="F37" s="146" t="s">
        <v>2</v>
      </c>
      <c r="G37" s="146"/>
      <c r="H37" s="146"/>
      <c r="I37" s="146"/>
      <c r="J37" s="146"/>
      <c r="K37" s="146"/>
      <c r="L37" s="146"/>
      <c r="M37" s="146"/>
    </row>
  </sheetData>
  <mergeCells count="4">
    <mergeCell ref="F6:M6"/>
    <mergeCell ref="B8:C8"/>
    <mergeCell ref="F36:M36"/>
    <mergeCell ref="F37:M37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AE76"/>
  <sheetViews>
    <sheetView showGridLines="0" topLeftCell="A18" zoomScaleNormal="100" workbookViewId="0">
      <selection activeCell="J3" sqref="J3:S3"/>
    </sheetView>
  </sheetViews>
  <sheetFormatPr defaultColWidth="9.140625" defaultRowHeight="12" x14ac:dyDescent="0.2"/>
  <cols>
    <col min="1" max="1" width="21.42578125" style="1" customWidth="1"/>
    <col min="2" max="2" width="17.5703125" style="1" customWidth="1"/>
    <col min="3" max="3" width="15" style="1" bestFit="1" customWidth="1"/>
    <col min="4" max="4" width="7.28515625" style="5" customWidth="1"/>
    <col min="5" max="5" width="9" style="5" customWidth="1"/>
    <col min="6" max="6" width="13.7109375" style="1" customWidth="1"/>
    <col min="7" max="7" width="17.42578125" style="1" customWidth="1"/>
    <col min="8" max="8" width="6.140625" style="1" customWidth="1"/>
    <col min="9" max="9" width="9.140625" style="1"/>
    <col min="10" max="10" width="15.5703125" style="1" customWidth="1"/>
    <col min="11" max="21" width="9.140625" style="1"/>
    <col min="22" max="22" width="9.140625" style="14"/>
    <col min="23" max="23" width="18.28515625" style="14" customWidth="1"/>
    <col min="24" max="30" width="9.140625" style="14"/>
    <col min="31" max="31" width="9.140625" style="12"/>
    <col min="32" max="16384" width="9.140625" style="1"/>
  </cols>
  <sheetData>
    <row r="1" spans="1:31" x14ac:dyDescent="0.2">
      <c r="A1" s="20" t="s">
        <v>42</v>
      </c>
      <c r="C1" s="5"/>
    </row>
    <row r="2" spans="1:31" x14ac:dyDescent="0.2">
      <c r="A2" s="20" t="s">
        <v>43</v>
      </c>
      <c r="B2" s="21">
        <v>44141.491643518515</v>
      </c>
      <c r="C2" s="5"/>
      <c r="V2" s="20"/>
      <c r="W2" s="143"/>
      <c r="X2" s="143"/>
      <c r="Y2" s="143"/>
      <c r="Z2" s="143"/>
      <c r="AA2" s="143"/>
      <c r="AB2" s="143"/>
      <c r="AC2" s="143"/>
    </row>
    <row r="3" spans="1:31" ht="12" customHeight="1" x14ac:dyDescent="0.2">
      <c r="A3" s="20" t="s">
        <v>44</v>
      </c>
      <c r="B3" s="21">
        <v>44181.924034270836</v>
      </c>
      <c r="C3" s="5"/>
      <c r="J3" s="143" t="s">
        <v>126</v>
      </c>
      <c r="K3" s="143"/>
      <c r="L3" s="143"/>
      <c r="M3" s="143"/>
      <c r="N3" s="143"/>
      <c r="O3" s="143"/>
      <c r="P3" s="143"/>
      <c r="Q3" s="143"/>
      <c r="R3" s="143"/>
      <c r="S3" s="143"/>
    </row>
    <row r="4" spans="1:31" x14ac:dyDescent="0.2">
      <c r="A4" s="20" t="s">
        <v>45</v>
      </c>
      <c r="B4" s="20" t="s">
        <v>46</v>
      </c>
      <c r="C4" s="5"/>
      <c r="J4" s="2" t="s">
        <v>47</v>
      </c>
      <c r="V4" s="20"/>
      <c r="W4" s="21"/>
      <c r="AB4" s="22"/>
      <c r="AC4" s="22"/>
      <c r="AD4" s="22"/>
      <c r="AE4" s="23"/>
    </row>
    <row r="5" spans="1:31" ht="30" customHeight="1" x14ac:dyDescent="0.2">
      <c r="A5" s="35" t="s">
        <v>48</v>
      </c>
      <c r="B5" s="147" t="s">
        <v>49</v>
      </c>
      <c r="C5" s="147"/>
      <c r="D5" s="147"/>
      <c r="E5" s="147"/>
      <c r="F5" s="147"/>
      <c r="G5" s="147"/>
      <c r="V5" s="20"/>
      <c r="W5" s="21"/>
      <c r="AB5" s="22"/>
      <c r="AC5" s="22"/>
      <c r="AD5" s="22"/>
    </row>
    <row r="6" spans="1:31" ht="12.75" thickBot="1" x14ac:dyDescent="0.25">
      <c r="A6" s="20" t="s">
        <v>50</v>
      </c>
      <c r="B6" s="20" t="s">
        <v>118</v>
      </c>
      <c r="C6" s="5"/>
      <c r="J6" s="7"/>
      <c r="V6" s="20"/>
      <c r="W6" s="20"/>
      <c r="AB6" s="22"/>
      <c r="AC6" s="22"/>
      <c r="AD6" s="22"/>
    </row>
    <row r="7" spans="1:31" ht="48.75" thickBot="1" x14ac:dyDescent="0.25">
      <c r="A7" s="20" t="s">
        <v>48</v>
      </c>
      <c r="B7" s="20">
        <v>10711100</v>
      </c>
      <c r="D7" s="1"/>
      <c r="E7" s="1"/>
      <c r="F7" s="56" t="s">
        <v>123</v>
      </c>
      <c r="G7" s="24" t="s">
        <v>124</v>
      </c>
      <c r="J7" s="7"/>
    </row>
    <row r="8" spans="1:31" x14ac:dyDescent="0.2">
      <c r="A8" s="20" t="s">
        <v>43</v>
      </c>
      <c r="B8" s="21">
        <v>44141.491643518515</v>
      </c>
      <c r="D8" s="1"/>
      <c r="E8" s="1"/>
      <c r="F8" s="57">
        <v>2009</v>
      </c>
      <c r="G8" s="25">
        <f t="shared" ref="G8:G18" si="0">C12/B12</f>
        <v>1.3870959440389858</v>
      </c>
    </row>
    <row r="9" spans="1:31" x14ac:dyDescent="0.2">
      <c r="A9" s="20" t="s">
        <v>44</v>
      </c>
      <c r="B9" s="21">
        <v>44203.623257037034</v>
      </c>
      <c r="D9" s="1"/>
      <c r="E9" s="1"/>
      <c r="F9" s="57">
        <v>2010</v>
      </c>
      <c r="G9" s="25">
        <f t="shared" si="0"/>
        <v>1.4050888122378087</v>
      </c>
      <c r="V9" s="20"/>
      <c r="W9" s="20"/>
    </row>
    <row r="10" spans="1:31" x14ac:dyDescent="0.2">
      <c r="D10" s="1"/>
      <c r="E10" s="1"/>
      <c r="F10" s="57">
        <v>2011</v>
      </c>
      <c r="G10" s="25">
        <f t="shared" si="0"/>
        <v>1.5033291448928892</v>
      </c>
    </row>
    <row r="11" spans="1:31" x14ac:dyDescent="0.2">
      <c r="A11" s="90" t="s">
        <v>51</v>
      </c>
      <c r="B11" s="90" t="s">
        <v>52</v>
      </c>
      <c r="C11" s="90" t="s">
        <v>53</v>
      </c>
      <c r="D11" s="1"/>
      <c r="E11" s="1"/>
      <c r="F11" s="57">
        <v>2012</v>
      </c>
      <c r="G11" s="25">
        <f t="shared" si="0"/>
        <v>1.4965834137805345</v>
      </c>
      <c r="V11" s="20"/>
      <c r="W11" s="20"/>
      <c r="X11" s="20"/>
      <c r="Y11" s="20"/>
      <c r="Z11" s="20"/>
    </row>
    <row r="12" spans="1:31" x14ac:dyDescent="0.2">
      <c r="A12" s="91" t="s">
        <v>54</v>
      </c>
      <c r="B12" s="92">
        <v>17140453658</v>
      </c>
      <c r="C12" s="92">
        <v>23775453748</v>
      </c>
      <c r="D12" s="1"/>
      <c r="E12" s="1"/>
      <c r="F12" s="57">
        <v>2013</v>
      </c>
      <c r="G12" s="25">
        <f t="shared" si="0"/>
        <v>1.4925032502192441</v>
      </c>
      <c r="V12" s="20"/>
      <c r="W12" s="26"/>
      <c r="X12" s="26"/>
      <c r="Y12" s="27"/>
      <c r="Z12" s="22"/>
    </row>
    <row r="13" spans="1:31" x14ac:dyDescent="0.2">
      <c r="A13" s="40" t="s">
        <v>55</v>
      </c>
      <c r="B13" s="72">
        <v>17128909287</v>
      </c>
      <c r="C13" s="72">
        <v>24067638805</v>
      </c>
      <c r="D13" s="1"/>
      <c r="E13" s="1"/>
      <c r="F13" s="57">
        <v>2014</v>
      </c>
      <c r="G13" s="25">
        <f t="shared" si="0"/>
        <v>1.533127315445264</v>
      </c>
      <c r="S13" s="10"/>
      <c r="V13" s="20"/>
      <c r="W13" s="26"/>
      <c r="X13" s="26"/>
      <c r="Y13" s="27"/>
      <c r="Z13" s="22"/>
    </row>
    <row r="14" spans="1:31" x14ac:dyDescent="0.2">
      <c r="A14" s="40" t="s">
        <v>56</v>
      </c>
      <c r="B14" s="72">
        <v>16505046271</v>
      </c>
      <c r="C14" s="72">
        <v>24812517097</v>
      </c>
      <c r="D14" s="1"/>
      <c r="E14" s="1"/>
      <c r="F14" s="57">
        <v>2015</v>
      </c>
      <c r="G14" s="25">
        <f t="shared" si="0"/>
        <v>1.5525999793749623</v>
      </c>
      <c r="S14" s="28"/>
      <c r="V14" s="20"/>
      <c r="W14" s="26"/>
      <c r="X14" s="26"/>
      <c r="Y14" s="27"/>
      <c r="Z14" s="22"/>
    </row>
    <row r="15" spans="1:31" x14ac:dyDescent="0.2">
      <c r="A15" s="40" t="s">
        <v>57</v>
      </c>
      <c r="B15" s="72">
        <v>17119114298</v>
      </c>
      <c r="C15" s="72">
        <v>25620182517</v>
      </c>
      <c r="D15" s="1"/>
      <c r="E15" s="1"/>
      <c r="F15" s="57">
        <v>2016</v>
      </c>
      <c r="G15" s="25">
        <f t="shared" si="0"/>
        <v>1.568456218409934</v>
      </c>
      <c r="V15" s="20"/>
      <c r="W15" s="26"/>
      <c r="X15" s="26"/>
      <c r="Y15" s="27"/>
      <c r="Z15" s="22"/>
    </row>
    <row r="16" spans="1:31" x14ac:dyDescent="0.2">
      <c r="A16" s="40" t="s">
        <v>58</v>
      </c>
      <c r="B16" s="72">
        <v>16507292576</v>
      </c>
      <c r="C16" s="72">
        <v>24637187822</v>
      </c>
      <c r="D16" s="1"/>
      <c r="E16" s="1"/>
      <c r="F16" s="57">
        <v>2017</v>
      </c>
      <c r="G16" s="25">
        <f t="shared" si="0"/>
        <v>1.5594224013284175</v>
      </c>
      <c r="V16" s="20"/>
      <c r="W16" s="26"/>
      <c r="X16" s="26"/>
      <c r="Y16" s="27"/>
      <c r="Z16" s="22"/>
    </row>
    <row r="17" spans="1:31" x14ac:dyDescent="0.2">
      <c r="A17" s="40" t="s">
        <v>59</v>
      </c>
      <c r="B17" s="72">
        <v>16647446000</v>
      </c>
      <c r="C17" s="72">
        <v>25522654195</v>
      </c>
      <c r="D17" s="1"/>
      <c r="E17" s="1"/>
      <c r="F17" s="57" t="s">
        <v>79</v>
      </c>
      <c r="G17" s="25">
        <f t="shared" si="0"/>
        <v>1.5665408486221479</v>
      </c>
    </row>
    <row r="18" spans="1:31" x14ac:dyDescent="0.2">
      <c r="A18" s="40" t="s">
        <v>60</v>
      </c>
      <c r="B18" s="72">
        <v>16866015197</v>
      </c>
      <c r="C18" s="72">
        <v>26186174847</v>
      </c>
      <c r="D18" s="1"/>
      <c r="E18" s="1"/>
      <c r="F18" s="57" t="s">
        <v>95</v>
      </c>
      <c r="G18" s="25">
        <f t="shared" si="0"/>
        <v>1.6571678954347024</v>
      </c>
      <c r="AB18" s="10"/>
    </row>
    <row r="19" spans="1:31" x14ac:dyDescent="0.2">
      <c r="A19" s="40" t="s">
        <v>61</v>
      </c>
      <c r="B19" s="72">
        <v>16826156334</v>
      </c>
      <c r="C19" s="72">
        <v>26391089534</v>
      </c>
      <c r="D19" s="1"/>
      <c r="E19" s="1"/>
      <c r="AB19" s="10"/>
    </row>
    <row r="20" spans="1:31" x14ac:dyDescent="0.2">
      <c r="A20" s="40" t="s">
        <v>62</v>
      </c>
      <c r="B20" s="72">
        <v>17350242189</v>
      </c>
      <c r="C20" s="72">
        <v>27056356338</v>
      </c>
      <c r="D20" s="1"/>
      <c r="E20" s="1"/>
      <c r="F20" s="27"/>
      <c r="G20" s="23"/>
      <c r="AB20" s="10"/>
    </row>
    <row r="21" spans="1:31" x14ac:dyDescent="0.2">
      <c r="A21" s="40" t="s">
        <v>78</v>
      </c>
      <c r="B21" s="72">
        <v>17104994557</v>
      </c>
      <c r="C21" s="72">
        <v>26795672689</v>
      </c>
      <c r="D21" s="1"/>
      <c r="E21" s="1"/>
      <c r="F21" s="27"/>
      <c r="G21" s="23"/>
      <c r="AB21" s="10"/>
    </row>
    <row r="22" spans="1:31" ht="12.75" thickBot="1" x14ac:dyDescent="0.25">
      <c r="A22" s="40" t="s">
        <v>94</v>
      </c>
      <c r="B22" s="72">
        <v>16992968886</v>
      </c>
      <c r="C22" s="72">
        <v>28160202486</v>
      </c>
      <c r="D22" s="1"/>
      <c r="E22" s="1"/>
      <c r="AB22" s="28"/>
    </row>
    <row r="23" spans="1:31" ht="29.25" customHeight="1" thickBot="1" x14ac:dyDescent="0.25">
      <c r="D23" s="1"/>
      <c r="E23" s="1"/>
      <c r="F23" s="38" t="s">
        <v>63</v>
      </c>
      <c r="G23" s="39" t="s">
        <v>64</v>
      </c>
      <c r="T23" s="29"/>
      <c r="U23" s="29"/>
      <c r="V23" s="29"/>
      <c r="W23" s="29"/>
      <c r="X23" s="29"/>
      <c r="Y23" s="29"/>
      <c r="Z23" s="22"/>
    </row>
    <row r="24" spans="1:31" ht="29.25" customHeight="1" x14ac:dyDescent="0.2">
      <c r="D24" s="1"/>
      <c r="E24" s="1"/>
      <c r="F24" s="30" t="s">
        <v>125</v>
      </c>
      <c r="G24" s="58">
        <f>G18</f>
        <v>1.6571678954347024</v>
      </c>
      <c r="T24" s="29"/>
      <c r="U24" s="29"/>
      <c r="V24" s="29"/>
      <c r="W24" s="29"/>
      <c r="X24" s="29"/>
      <c r="Y24" s="29"/>
      <c r="Z24" s="22"/>
    </row>
    <row r="25" spans="1:31" ht="12.75" thickBot="1" x14ac:dyDescent="0.25">
      <c r="D25" s="1"/>
      <c r="E25" s="1"/>
      <c r="F25" s="30"/>
      <c r="G25" s="31"/>
      <c r="R25" s="10"/>
      <c r="S25" s="10"/>
      <c r="T25" s="10"/>
      <c r="U25" s="10"/>
      <c r="V25" s="10"/>
      <c r="W25" s="10"/>
      <c r="X25" s="10"/>
      <c r="Y25" s="10"/>
      <c r="Z25" s="10"/>
      <c r="AB25" s="12"/>
      <c r="AC25" s="1"/>
      <c r="AD25" s="1"/>
      <c r="AE25" s="1"/>
    </row>
    <row r="26" spans="1:31" ht="12.75" thickBot="1" x14ac:dyDescent="0.25">
      <c r="D26" s="1"/>
      <c r="E26" s="1"/>
      <c r="F26" s="60" t="s">
        <v>4</v>
      </c>
      <c r="G26" s="68">
        <v>2.9413552055864112</v>
      </c>
      <c r="H26" s="59">
        <v>1.6003120134751887</v>
      </c>
      <c r="R26" s="14"/>
      <c r="S26" s="14"/>
      <c r="T26" s="14"/>
      <c r="U26" s="14"/>
      <c r="AB26" s="12"/>
      <c r="AC26" s="1"/>
      <c r="AD26" s="1"/>
      <c r="AE26" s="1"/>
    </row>
    <row r="27" spans="1:31" ht="12.75" thickBot="1" x14ac:dyDescent="0.25">
      <c r="D27" s="1"/>
      <c r="E27" s="1"/>
      <c r="F27" s="60" t="s">
        <v>16</v>
      </c>
      <c r="G27" s="68">
        <v>2.7270656689281663</v>
      </c>
      <c r="H27" s="59">
        <v>1.6003120134751887</v>
      </c>
      <c r="S27" s="14"/>
      <c r="T27" s="14"/>
      <c r="U27" s="14"/>
      <c r="AB27" s="12"/>
      <c r="AC27" s="1"/>
      <c r="AD27" s="1"/>
      <c r="AE27" s="1"/>
    </row>
    <row r="28" spans="1:31" ht="12.75" thickBot="1" x14ac:dyDescent="0.25">
      <c r="D28" s="1"/>
      <c r="E28" s="1"/>
      <c r="F28" s="60" t="s">
        <v>9</v>
      </c>
      <c r="G28" s="68">
        <v>2.2754871578017952</v>
      </c>
      <c r="H28" s="59">
        <v>1.6003120134751887</v>
      </c>
      <c r="S28" s="14"/>
      <c r="T28" s="14"/>
      <c r="U28" s="14"/>
      <c r="AB28" s="12"/>
      <c r="AC28" s="1"/>
      <c r="AD28" s="1"/>
      <c r="AE28" s="1"/>
    </row>
    <row r="29" spans="1:31" ht="12.75" thickBot="1" x14ac:dyDescent="0.25">
      <c r="D29" s="1"/>
      <c r="E29" s="1"/>
      <c r="F29" s="60" t="s">
        <v>3</v>
      </c>
      <c r="G29" s="68">
        <v>2.1183138127469228</v>
      </c>
      <c r="H29" s="59">
        <v>1.6003120134751887</v>
      </c>
      <c r="S29" s="14"/>
      <c r="T29" s="14"/>
      <c r="U29" s="14"/>
      <c r="AB29" s="12"/>
      <c r="AC29" s="1"/>
      <c r="AD29" s="1"/>
      <c r="AE29" s="1"/>
    </row>
    <row r="30" spans="1:31" ht="12.75" thickBot="1" x14ac:dyDescent="0.25">
      <c r="D30" s="1"/>
      <c r="E30" s="1"/>
      <c r="F30" s="60" t="s">
        <v>28</v>
      </c>
      <c r="G30" s="68">
        <v>1.5982785448993737</v>
      </c>
      <c r="H30" s="59">
        <v>1.6003120134751887</v>
      </c>
      <c r="S30" s="14"/>
      <c r="T30" s="14"/>
      <c r="U30" s="14"/>
      <c r="AB30" s="12"/>
      <c r="AC30" s="1"/>
      <c r="AD30" s="1"/>
      <c r="AE30" s="1"/>
    </row>
    <row r="31" spans="1:31" ht="12.75" thickBot="1" x14ac:dyDescent="0.25">
      <c r="D31" s="1"/>
      <c r="E31" s="1"/>
      <c r="F31" s="60" t="s">
        <v>24</v>
      </c>
      <c r="G31" s="68">
        <v>1.5522361898736072</v>
      </c>
      <c r="H31" s="59">
        <v>1.6003120134751887</v>
      </c>
      <c r="Q31" s="10"/>
      <c r="S31" s="14"/>
      <c r="T31" s="14"/>
      <c r="U31" s="14"/>
      <c r="AB31" s="12"/>
      <c r="AC31" s="1"/>
      <c r="AD31" s="1"/>
      <c r="AE31" s="1"/>
    </row>
    <row r="32" spans="1:31" ht="12.75" thickBot="1" x14ac:dyDescent="0.25">
      <c r="D32" s="1"/>
      <c r="E32" s="1"/>
      <c r="F32" s="60" t="s">
        <v>10</v>
      </c>
      <c r="G32" s="68">
        <v>1.4844654791064629</v>
      </c>
      <c r="H32" s="59">
        <v>1.6003120134751887</v>
      </c>
      <c r="S32" s="14"/>
      <c r="T32" s="14"/>
      <c r="U32" s="14"/>
      <c r="AB32" s="12"/>
      <c r="AC32" s="1"/>
      <c r="AD32" s="1"/>
      <c r="AE32" s="1"/>
    </row>
    <row r="33" spans="4:31" ht="12.75" thickBot="1" x14ac:dyDescent="0.25">
      <c r="D33" s="1"/>
      <c r="E33" s="1"/>
      <c r="F33" s="60" t="s">
        <v>14</v>
      </c>
      <c r="G33" s="68">
        <v>1.4664150875641162</v>
      </c>
      <c r="H33" s="59">
        <v>1.6003120134751887</v>
      </c>
      <c r="S33" s="14"/>
      <c r="T33" s="14"/>
      <c r="U33" s="14"/>
      <c r="AB33" s="12"/>
      <c r="AC33" s="1"/>
      <c r="AD33" s="1"/>
      <c r="AE33" s="1"/>
    </row>
    <row r="34" spans="4:31" ht="12.75" thickBot="1" x14ac:dyDescent="0.25">
      <c r="D34" s="1"/>
      <c r="E34" s="1"/>
      <c r="F34" s="60" t="s">
        <v>17</v>
      </c>
      <c r="G34" s="68">
        <v>1.4376777532643195</v>
      </c>
      <c r="H34" s="59">
        <v>1.6003120134751887</v>
      </c>
      <c r="S34" s="14"/>
      <c r="T34" s="14"/>
      <c r="U34" s="14"/>
      <c r="AB34" s="12"/>
      <c r="AC34" s="1"/>
      <c r="AD34" s="1"/>
      <c r="AE34" s="1"/>
    </row>
    <row r="35" spans="4:31" ht="12.75" thickBot="1" x14ac:dyDescent="0.25">
      <c r="D35" s="1"/>
      <c r="E35" s="1"/>
      <c r="F35" s="60" t="s">
        <v>7</v>
      </c>
      <c r="G35" s="68">
        <v>1.3949918715124232</v>
      </c>
      <c r="H35" s="59">
        <v>1.6003120134751887</v>
      </c>
      <c r="S35" s="14"/>
      <c r="T35" s="14"/>
      <c r="U35" s="14"/>
      <c r="AB35" s="12"/>
      <c r="AC35" s="1"/>
      <c r="AD35" s="1"/>
      <c r="AE35" s="1"/>
    </row>
    <row r="36" spans="4:31" ht="12.75" thickBot="1" x14ac:dyDescent="0.25">
      <c r="D36" s="1"/>
      <c r="E36" s="1"/>
      <c r="F36" s="60" t="s">
        <v>19</v>
      </c>
      <c r="G36" s="68">
        <v>1.2974389268027746</v>
      </c>
      <c r="H36" s="59">
        <v>1.6003120134751887</v>
      </c>
      <c r="S36" s="14"/>
      <c r="T36" s="14"/>
      <c r="U36" s="14"/>
      <c r="AB36" s="12"/>
      <c r="AC36" s="1"/>
      <c r="AD36" s="1"/>
      <c r="AE36" s="1"/>
    </row>
    <row r="37" spans="4:31" ht="12.75" thickBot="1" x14ac:dyDescent="0.25">
      <c r="D37" s="1"/>
      <c r="E37" s="1"/>
      <c r="F37" s="60" t="s">
        <v>25</v>
      </c>
      <c r="G37" s="68">
        <v>1.293304602822875</v>
      </c>
      <c r="H37" s="59">
        <v>1.6003120134751887</v>
      </c>
      <c r="U37" s="14"/>
      <c r="AD37" s="12"/>
      <c r="AE37" s="1"/>
    </row>
    <row r="38" spans="4:31" ht="12.75" thickBot="1" x14ac:dyDescent="0.25">
      <c r="D38" s="41"/>
      <c r="E38" s="42"/>
      <c r="F38" s="60" t="s">
        <v>15</v>
      </c>
      <c r="G38" s="68">
        <v>1.2735700305621585</v>
      </c>
      <c r="H38" s="59">
        <v>1.6003120134751887</v>
      </c>
      <c r="U38" s="14"/>
      <c r="AD38" s="12"/>
      <c r="AE38" s="1"/>
    </row>
    <row r="39" spans="4:31" ht="12.75" thickBot="1" x14ac:dyDescent="0.25">
      <c r="D39" s="41"/>
      <c r="E39" s="42"/>
      <c r="F39" s="60" t="s">
        <v>12</v>
      </c>
      <c r="G39" s="68">
        <v>1.2687139440967266</v>
      </c>
      <c r="H39" s="59">
        <v>1.6003120134751887</v>
      </c>
      <c r="U39" s="14"/>
      <c r="AD39" s="12"/>
      <c r="AE39" s="1"/>
    </row>
    <row r="40" spans="4:31" ht="12.75" thickBot="1" x14ac:dyDescent="0.25">
      <c r="D40" s="41"/>
      <c r="E40" s="42"/>
      <c r="F40" s="60" t="s">
        <v>5</v>
      </c>
      <c r="G40" s="68">
        <v>1.2523121551471545</v>
      </c>
      <c r="H40" s="59">
        <v>1.6003120134751887</v>
      </c>
      <c r="K40" s="7"/>
      <c r="L40" s="7"/>
      <c r="M40" s="7"/>
      <c r="N40" s="7"/>
      <c r="O40" s="7"/>
      <c r="P40" s="7"/>
      <c r="Q40" s="7"/>
      <c r="R40" s="7"/>
      <c r="S40" s="29"/>
      <c r="T40" s="29"/>
      <c r="U40" s="32"/>
      <c r="V40" s="32"/>
      <c r="W40" s="32"/>
      <c r="X40" s="32"/>
      <c r="Y40" s="32"/>
      <c r="Z40" s="32"/>
      <c r="AD40" s="12"/>
      <c r="AE40" s="1"/>
    </row>
    <row r="41" spans="4:31" ht="12.75" thickBot="1" x14ac:dyDescent="0.25">
      <c r="D41" s="41"/>
      <c r="E41" s="42"/>
      <c r="F41" s="60" t="s">
        <v>8</v>
      </c>
      <c r="G41" s="68">
        <v>1.102332129166298</v>
      </c>
      <c r="H41" s="59">
        <v>1.6003120134751887</v>
      </c>
      <c r="K41" s="7"/>
      <c r="L41" s="7"/>
      <c r="M41" s="7"/>
      <c r="N41" s="7"/>
      <c r="O41" s="7"/>
      <c r="P41" s="7"/>
      <c r="Q41" s="7"/>
      <c r="R41" s="7"/>
      <c r="U41" s="14"/>
      <c r="AD41" s="12"/>
      <c r="AE41" s="1"/>
    </row>
    <row r="42" spans="4:31" ht="12.75" thickBot="1" x14ac:dyDescent="0.25">
      <c r="D42" s="41"/>
      <c r="E42" s="42"/>
      <c r="F42" s="60" t="s">
        <v>20</v>
      </c>
      <c r="G42" s="68">
        <v>1.0891116850067937</v>
      </c>
      <c r="H42" s="59">
        <v>1.6003120134751887</v>
      </c>
      <c r="U42" s="14"/>
      <c r="AD42" s="12"/>
      <c r="AE42" s="1"/>
    </row>
    <row r="43" spans="4:31" ht="12.75" thickBot="1" x14ac:dyDescent="0.25">
      <c r="D43" s="41"/>
      <c r="E43" s="42"/>
      <c r="F43" s="60" t="s">
        <v>93</v>
      </c>
      <c r="G43" s="68">
        <v>1.0470390081979581</v>
      </c>
      <c r="H43" s="59">
        <v>1.6003120134751887</v>
      </c>
      <c r="U43" s="14"/>
      <c r="AD43" s="12"/>
      <c r="AE43" s="1"/>
    </row>
    <row r="44" spans="4:31" ht="12.75" thickBot="1" x14ac:dyDescent="0.25">
      <c r="D44" s="41"/>
      <c r="E44" s="42"/>
      <c r="F44" s="60" t="s">
        <v>27</v>
      </c>
      <c r="G44" s="68">
        <v>1.0018368983114914</v>
      </c>
      <c r="H44" s="59">
        <v>1.6003120134751887</v>
      </c>
      <c r="U44" s="14"/>
      <c r="AD44" s="12"/>
      <c r="AE44" s="1"/>
    </row>
    <row r="45" spans="4:31" ht="12.75" thickBot="1" x14ac:dyDescent="0.25">
      <c r="D45" s="41"/>
      <c r="E45" s="42"/>
      <c r="F45" s="60" t="s">
        <v>21</v>
      </c>
      <c r="G45" s="68">
        <v>0.94715205872815533</v>
      </c>
      <c r="H45" s="59">
        <v>1.6003120134751887</v>
      </c>
      <c r="U45" s="14"/>
      <c r="AD45" s="12"/>
      <c r="AE45" s="1"/>
    </row>
    <row r="46" spans="4:31" ht="12.75" thickBot="1" x14ac:dyDescent="0.25">
      <c r="D46" s="41"/>
      <c r="E46" s="42"/>
      <c r="F46" s="60" t="s">
        <v>18</v>
      </c>
      <c r="G46" s="68">
        <v>0.79489233382730329</v>
      </c>
      <c r="H46" s="59">
        <v>1.6003120134751887</v>
      </c>
      <c r="U46" s="14"/>
      <c r="AD46" s="12"/>
      <c r="AE46" s="1"/>
    </row>
    <row r="47" spans="4:31" ht="12.75" thickBot="1" x14ac:dyDescent="0.25">
      <c r="D47" s="41"/>
      <c r="E47" s="42"/>
      <c r="F47" s="60" t="s">
        <v>26</v>
      </c>
      <c r="G47" s="68">
        <v>0.77675927386380039</v>
      </c>
      <c r="H47" s="59">
        <v>1.6003120134751887</v>
      </c>
      <c r="U47" s="14"/>
      <c r="AD47" s="12"/>
      <c r="AE47" s="1"/>
    </row>
    <row r="48" spans="4:31" ht="12.75" thickBot="1" x14ac:dyDescent="0.25">
      <c r="D48" s="41"/>
      <c r="E48" s="42"/>
      <c r="F48" s="60" t="s">
        <v>11</v>
      </c>
      <c r="G48" s="68">
        <v>0.57110761341240557</v>
      </c>
      <c r="H48" s="59">
        <v>1.6003120134751887</v>
      </c>
      <c r="U48" s="14"/>
      <c r="AD48" s="12"/>
      <c r="AE48" s="1"/>
    </row>
    <row r="49" spans="4:31" ht="12.75" thickBot="1" x14ac:dyDescent="0.25">
      <c r="D49" s="41"/>
      <c r="E49" s="42"/>
      <c r="F49" s="60"/>
      <c r="G49" s="135"/>
      <c r="H49" s="59"/>
      <c r="U49" s="14"/>
      <c r="AD49" s="12"/>
      <c r="AE49" s="1"/>
    </row>
    <row r="50" spans="4:31" ht="12.75" thickBot="1" x14ac:dyDescent="0.25">
      <c r="D50" s="41"/>
      <c r="E50" s="42"/>
      <c r="F50" s="43" t="s">
        <v>68</v>
      </c>
      <c r="G50" s="55">
        <v>2.2279338655080081</v>
      </c>
      <c r="H50" s="59">
        <v>1.6003120134751887</v>
      </c>
      <c r="U50" s="14"/>
      <c r="AD50" s="12"/>
      <c r="AE50" s="1"/>
    </row>
    <row r="51" spans="4:31" ht="12.75" thickBot="1" x14ac:dyDescent="0.25">
      <c r="D51" s="41"/>
      <c r="E51" s="42"/>
      <c r="F51" s="136"/>
      <c r="G51" s="23"/>
      <c r="H51" s="59"/>
      <c r="U51" s="14"/>
      <c r="AD51" s="12"/>
      <c r="AE51" s="1"/>
    </row>
    <row r="52" spans="4:31" ht="12.75" thickBot="1" x14ac:dyDescent="0.25">
      <c r="D52" s="41"/>
      <c r="E52" s="42"/>
      <c r="F52" s="60" t="s">
        <v>6</v>
      </c>
      <c r="G52" s="68">
        <v>1.2232115536386878</v>
      </c>
      <c r="H52" s="59">
        <v>1.6003120134751887</v>
      </c>
      <c r="U52" s="14"/>
      <c r="AD52" s="12"/>
      <c r="AE52" s="1"/>
    </row>
    <row r="53" spans="4:31" ht="12.75" thickBot="1" x14ac:dyDescent="0.25">
      <c r="D53" s="41"/>
      <c r="E53" s="42"/>
      <c r="F53" s="60"/>
      <c r="G53" s="135"/>
      <c r="H53" s="59"/>
      <c r="AD53" s="12"/>
      <c r="AE53" s="1"/>
    </row>
    <row r="54" spans="4:31" ht="12.75" thickBot="1" x14ac:dyDescent="0.25">
      <c r="D54" s="41"/>
      <c r="E54" s="42"/>
      <c r="F54" s="43" t="s">
        <v>65</v>
      </c>
      <c r="G54" s="55">
        <v>0.98471585382798388</v>
      </c>
      <c r="H54" s="59">
        <v>1.6003120134751887</v>
      </c>
      <c r="AD54" s="12"/>
      <c r="AE54" s="1"/>
    </row>
    <row r="55" spans="4:31" ht="12.75" thickBot="1" x14ac:dyDescent="0.25">
      <c r="D55" s="41"/>
      <c r="E55" s="42"/>
      <c r="F55" s="43" t="s">
        <v>190</v>
      </c>
      <c r="G55" s="55">
        <v>0.77226226043604707</v>
      </c>
      <c r="H55" s="59">
        <v>1.6003120134751887</v>
      </c>
      <c r="AD55" s="12"/>
      <c r="AE55" s="1"/>
    </row>
    <row r="56" spans="4:31" ht="12.75" thickBot="1" x14ac:dyDescent="0.25">
      <c r="D56" s="41"/>
      <c r="E56" s="42"/>
      <c r="F56" s="43" t="s">
        <v>67</v>
      </c>
      <c r="G56" s="55">
        <v>0.30413079251051772</v>
      </c>
      <c r="H56" s="59">
        <v>1.6003120134751887</v>
      </c>
      <c r="AD56" s="12"/>
      <c r="AE56" s="1"/>
    </row>
    <row r="57" spans="4:31" ht="12.75" thickBot="1" x14ac:dyDescent="0.25">
      <c r="F57" s="43"/>
      <c r="G57" s="55"/>
      <c r="H57" s="59"/>
    </row>
    <row r="58" spans="4:31" x14ac:dyDescent="0.2">
      <c r="F58" s="43" t="s">
        <v>66</v>
      </c>
      <c r="G58" s="55">
        <v>0.90980062875270595</v>
      </c>
      <c r="H58" s="59">
        <v>1.6003120134751887</v>
      </c>
    </row>
    <row r="60" spans="4:31" x14ac:dyDescent="0.2">
      <c r="E60" s="14"/>
      <c r="F60" s="12"/>
      <c r="G60" s="23"/>
    </row>
    <row r="61" spans="4:31" x14ac:dyDescent="0.2">
      <c r="E61" s="14"/>
      <c r="F61" s="12" t="s">
        <v>81</v>
      </c>
      <c r="G61" s="23"/>
    </row>
    <row r="62" spans="4:31" x14ac:dyDescent="0.2">
      <c r="E62" s="14"/>
      <c r="F62" s="12"/>
      <c r="G62" s="23"/>
    </row>
    <row r="63" spans="4:31" x14ac:dyDescent="0.2">
      <c r="E63" s="14"/>
      <c r="F63" s="12"/>
      <c r="G63" s="12"/>
      <c r="H63" s="12"/>
    </row>
    <row r="64" spans="4:31" x14ac:dyDescent="0.2">
      <c r="H64" s="12"/>
    </row>
    <row r="66" spans="8:21" x14ac:dyDescent="0.2">
      <c r="H66" s="12"/>
    </row>
    <row r="72" spans="8:21" ht="15" x14ac:dyDescent="0.2">
      <c r="K72" s="137" t="s">
        <v>137</v>
      </c>
      <c r="U72" s="14"/>
    </row>
    <row r="73" spans="8:21" ht="15" x14ac:dyDescent="0.2">
      <c r="K73" s="137" t="s">
        <v>192</v>
      </c>
      <c r="U73" s="14"/>
    </row>
    <row r="74" spans="8:21" ht="15" x14ac:dyDescent="0.2">
      <c r="K74" s="137" t="s">
        <v>193</v>
      </c>
      <c r="U74" s="14"/>
    </row>
    <row r="75" spans="8:21" ht="15" x14ac:dyDescent="0.2">
      <c r="K75" s="138" t="s">
        <v>191</v>
      </c>
      <c r="U75" s="14"/>
    </row>
    <row r="76" spans="8:21" x14ac:dyDescent="0.2">
      <c r="U76" s="14"/>
    </row>
  </sheetData>
  <sortState ref="F26:G49">
    <sortCondition descending="1" ref="G26:G49"/>
  </sortState>
  <mergeCells count="3">
    <mergeCell ref="B5:G5"/>
    <mergeCell ref="W2:AC2"/>
    <mergeCell ref="J3:S3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R35"/>
  <sheetViews>
    <sheetView zoomScaleNormal="100" workbookViewId="0">
      <selection activeCell="H22" sqref="H22"/>
    </sheetView>
  </sheetViews>
  <sheetFormatPr defaultColWidth="9.140625" defaultRowHeight="12" x14ac:dyDescent="0.2"/>
  <cols>
    <col min="1" max="1" width="13.140625" style="1" customWidth="1"/>
    <col min="2" max="2" width="9.140625" style="1" customWidth="1"/>
    <col min="3" max="3" width="8.85546875" style="1" customWidth="1"/>
    <col min="4" max="11" width="9.140625" style="1"/>
    <col min="12" max="12" width="12.7109375" style="1" customWidth="1"/>
    <col min="13" max="13" width="12.140625" style="1" bestFit="1" customWidth="1"/>
    <col min="14" max="16384" width="9.140625" style="1"/>
  </cols>
  <sheetData>
    <row r="1" spans="1:18" x14ac:dyDescent="0.2">
      <c r="A1" s="1" t="s">
        <v>82</v>
      </c>
    </row>
    <row r="2" spans="1:18" x14ac:dyDescent="0.2">
      <c r="K2" s="54" t="s">
        <v>127</v>
      </c>
      <c r="L2" s="2"/>
    </row>
    <row r="3" spans="1:18" x14ac:dyDescent="0.2">
      <c r="A3" s="1" t="s">
        <v>83</v>
      </c>
    </row>
    <row r="4" spans="1:18" x14ac:dyDescent="0.2">
      <c r="A4" s="1" t="s">
        <v>84</v>
      </c>
      <c r="K4" s="146" t="s">
        <v>136</v>
      </c>
      <c r="L4" s="146"/>
      <c r="M4" s="146"/>
      <c r="N4" s="146"/>
      <c r="O4" s="146"/>
      <c r="P4" s="146"/>
      <c r="Q4" s="146"/>
      <c r="R4" s="146"/>
    </row>
    <row r="5" spans="1:18" x14ac:dyDescent="0.2">
      <c r="K5" s="146" t="s">
        <v>2</v>
      </c>
      <c r="L5" s="146"/>
      <c r="M5" s="146"/>
      <c r="N5" s="146"/>
      <c r="O5" s="146"/>
      <c r="P5" s="146"/>
      <c r="Q5" s="146"/>
      <c r="R5" s="146"/>
    </row>
    <row r="6" spans="1:18" x14ac:dyDescent="0.2">
      <c r="A6" s="20" t="s">
        <v>42</v>
      </c>
    </row>
    <row r="8" spans="1:18" x14ac:dyDescent="0.2">
      <c r="A8" s="20" t="s">
        <v>43</v>
      </c>
      <c r="B8" s="73">
        <v>44141.491643518515</v>
      </c>
    </row>
    <row r="9" spans="1:18" x14ac:dyDescent="0.2">
      <c r="A9" s="20" t="s">
        <v>44</v>
      </c>
      <c r="B9" s="73">
        <v>44186.896210185187</v>
      </c>
    </row>
    <row r="10" spans="1:18" x14ac:dyDescent="0.2">
      <c r="A10" s="20" t="s">
        <v>45</v>
      </c>
    </row>
    <row r="12" spans="1:18" x14ac:dyDescent="0.2">
      <c r="A12" s="20" t="s">
        <v>48</v>
      </c>
      <c r="B12" s="1">
        <v>2110</v>
      </c>
    </row>
    <row r="13" spans="1:18" x14ac:dyDescent="0.2">
      <c r="M13" s="6"/>
    </row>
    <row r="16" spans="1:18" x14ac:dyDescent="0.2">
      <c r="B16" s="1">
        <v>2009</v>
      </c>
      <c r="C16" s="1">
        <v>2010</v>
      </c>
      <c r="D16" s="1">
        <v>2011</v>
      </c>
      <c r="E16" s="1">
        <v>2012</v>
      </c>
      <c r="F16" s="1">
        <v>2013</v>
      </c>
      <c r="G16" s="1">
        <v>2014</v>
      </c>
      <c r="H16" s="1">
        <v>2015</v>
      </c>
      <c r="I16" s="1">
        <v>2016</v>
      </c>
      <c r="J16" s="1">
        <v>2017</v>
      </c>
      <c r="K16" s="1">
        <v>2018</v>
      </c>
      <c r="L16" s="1">
        <v>2019</v>
      </c>
    </row>
    <row r="17" spans="1:14" x14ac:dyDescent="0.2">
      <c r="A17" s="1" t="s">
        <v>139</v>
      </c>
      <c r="B17" s="3">
        <v>10.927782909999998</v>
      </c>
      <c r="C17" s="3">
        <v>13.663216940999998</v>
      </c>
      <c r="D17" s="3">
        <v>14.251289474000004</v>
      </c>
      <c r="E17" s="3">
        <v>16.859614352000001</v>
      </c>
      <c r="F17" s="3">
        <v>17.389631087999998</v>
      </c>
      <c r="G17" s="3">
        <v>19.013506902000003</v>
      </c>
      <c r="H17" s="3">
        <v>19.439403408000004</v>
      </c>
      <c r="I17" s="3">
        <v>20.738923629000002</v>
      </c>
      <c r="J17" s="3">
        <v>19.977176725</v>
      </c>
      <c r="K17" s="3">
        <v>18.210119841000001</v>
      </c>
      <c r="L17" s="3">
        <v>18.150128891000001</v>
      </c>
    </row>
    <row r="18" spans="1:14" x14ac:dyDescent="0.2">
      <c r="A18" s="1" t="s">
        <v>91</v>
      </c>
      <c r="B18" s="47">
        <v>1.3833663890000001</v>
      </c>
      <c r="C18" s="47">
        <v>1.5481183569999999</v>
      </c>
      <c r="D18" s="47">
        <v>1.6545054459999999</v>
      </c>
      <c r="E18" s="47">
        <v>1.488776316</v>
      </c>
      <c r="F18" s="47">
        <v>1.406136144</v>
      </c>
      <c r="G18" s="47">
        <v>1.4486360659999999</v>
      </c>
      <c r="H18" s="47">
        <v>1.515573453</v>
      </c>
      <c r="I18" s="47">
        <v>1.6250203759999999</v>
      </c>
      <c r="J18" s="47">
        <v>2.8260622579999999</v>
      </c>
      <c r="K18" s="47">
        <v>3.7817296059999999</v>
      </c>
      <c r="L18" s="47">
        <v>1.9823955129999999</v>
      </c>
    </row>
    <row r="19" spans="1:14" x14ac:dyDescent="0.2">
      <c r="A19" s="1" t="s">
        <v>92</v>
      </c>
      <c r="B19" s="45">
        <v>4.3851855039999998</v>
      </c>
      <c r="C19" s="45">
        <v>1.808586711</v>
      </c>
      <c r="D19" s="45">
        <v>4.3245039869999999</v>
      </c>
      <c r="E19" s="45">
        <v>2.032911726</v>
      </c>
      <c r="F19" s="45">
        <v>2.3538920160000001</v>
      </c>
      <c r="G19" s="45">
        <v>1.9879570099999999</v>
      </c>
      <c r="H19" s="45">
        <v>2.6154202340000001</v>
      </c>
      <c r="I19" s="45">
        <v>2.744873133</v>
      </c>
      <c r="J19" s="45">
        <v>2.7123103510000002</v>
      </c>
      <c r="K19" s="45">
        <v>2.8950467180000001</v>
      </c>
      <c r="L19" s="45">
        <v>2.9012102999999998</v>
      </c>
    </row>
    <row r="20" spans="1:14" x14ac:dyDescent="0.2">
      <c r="B20" s="46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</row>
    <row r="21" spans="1:14" x14ac:dyDescent="0.2">
      <c r="B21" s="47"/>
      <c r="C21" s="47"/>
      <c r="D21" s="47"/>
      <c r="E21" s="47"/>
      <c r="F21" s="47"/>
      <c r="G21" s="47"/>
      <c r="H21" s="47"/>
      <c r="I21" s="47"/>
      <c r="J21" s="47"/>
      <c r="K21" s="47"/>
      <c r="L21" s="47"/>
      <c r="M21" s="47"/>
      <c r="N21" s="12"/>
    </row>
    <row r="22" spans="1:14" x14ac:dyDescent="0.2">
      <c r="B22" s="47"/>
      <c r="C22" s="47"/>
      <c r="D22" s="47"/>
      <c r="E22" s="47"/>
      <c r="F22" s="47"/>
      <c r="G22" s="47"/>
      <c r="H22" s="47"/>
      <c r="I22" s="47"/>
      <c r="J22" s="47"/>
      <c r="K22" s="47"/>
      <c r="L22" s="13"/>
      <c r="M22" s="13"/>
      <c r="N22" s="12"/>
    </row>
    <row r="23" spans="1:14" x14ac:dyDescent="0.2">
      <c r="B23" s="46"/>
      <c r="C23" s="12"/>
      <c r="D23" s="12"/>
      <c r="E23" s="12"/>
      <c r="F23" s="12"/>
      <c r="G23" s="12"/>
      <c r="H23" s="12"/>
      <c r="I23" s="12"/>
      <c r="J23" s="12"/>
      <c r="K23" s="12"/>
      <c r="L23" s="13"/>
      <c r="M23" s="13"/>
      <c r="N23" s="12"/>
    </row>
    <row r="24" spans="1:14" x14ac:dyDescent="0.2">
      <c r="B24" s="87"/>
      <c r="C24" s="87"/>
      <c r="D24" s="87"/>
      <c r="E24" s="87"/>
      <c r="F24" s="87"/>
      <c r="G24" s="87"/>
      <c r="H24" s="87"/>
      <c r="I24" s="87"/>
      <c r="J24" s="87"/>
      <c r="K24" s="87"/>
      <c r="L24" s="87"/>
      <c r="M24" s="87"/>
      <c r="N24" s="12"/>
    </row>
    <row r="25" spans="1:14" x14ac:dyDescent="0.2">
      <c r="B25" s="88"/>
      <c r="C25" s="12"/>
      <c r="D25" s="13"/>
      <c r="E25" s="13"/>
      <c r="F25" s="12"/>
      <c r="G25" s="12"/>
      <c r="H25" s="12"/>
      <c r="I25" s="12"/>
      <c r="J25" s="12"/>
      <c r="K25" s="12"/>
      <c r="L25" s="13"/>
      <c r="M25" s="13"/>
      <c r="N25" s="12"/>
    </row>
    <row r="26" spans="1:14" x14ac:dyDescent="0.2">
      <c r="B26" s="89"/>
      <c r="C26" s="89"/>
      <c r="D26" s="89"/>
      <c r="E26" s="89"/>
      <c r="F26" s="89"/>
      <c r="G26" s="89"/>
      <c r="H26" s="89"/>
      <c r="I26" s="89"/>
      <c r="J26" s="89"/>
      <c r="K26" s="89"/>
      <c r="L26" s="89"/>
      <c r="M26" s="89"/>
      <c r="N26" s="12"/>
    </row>
    <row r="27" spans="1:14" x14ac:dyDescent="0.2">
      <c r="B27" s="48"/>
    </row>
    <row r="28" spans="1:14" x14ac:dyDescent="0.2">
      <c r="B28" s="48"/>
      <c r="M28" s="49"/>
    </row>
    <row r="29" spans="1:14" x14ac:dyDescent="0.2">
      <c r="B29" s="48"/>
    </row>
    <row r="30" spans="1:14" x14ac:dyDescent="0.2">
      <c r="B30" s="48"/>
    </row>
    <row r="31" spans="1:14" x14ac:dyDescent="0.2">
      <c r="B31" s="48"/>
    </row>
    <row r="32" spans="1:14" x14ac:dyDescent="0.2">
      <c r="B32" s="48"/>
    </row>
    <row r="33" spans="2:2" x14ac:dyDescent="0.2">
      <c r="B33" s="48"/>
    </row>
    <row r="34" spans="2:2" x14ac:dyDescent="0.2">
      <c r="B34" s="48"/>
    </row>
    <row r="35" spans="2:2" x14ac:dyDescent="0.2">
      <c r="B35" s="48"/>
    </row>
  </sheetData>
  <mergeCells count="2">
    <mergeCell ref="K4:R4"/>
    <mergeCell ref="K5:R5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P24"/>
  <sheetViews>
    <sheetView tabSelected="1" zoomScaleNormal="100" workbookViewId="0">
      <selection activeCell="C30" sqref="C30"/>
    </sheetView>
  </sheetViews>
  <sheetFormatPr defaultRowHeight="12" x14ac:dyDescent="0.2"/>
  <cols>
    <col min="1" max="1" width="14.5703125" style="48" customWidth="1"/>
    <col min="2" max="3" width="10.5703125" style="48" customWidth="1"/>
    <col min="4" max="4" width="15" style="48" customWidth="1"/>
    <col min="5" max="257" width="9.140625" style="48"/>
    <col min="258" max="258" width="14.5703125" style="48" customWidth="1"/>
    <col min="259" max="259" width="9.140625" style="48"/>
    <col min="260" max="260" width="15" style="48" customWidth="1"/>
    <col min="261" max="513" width="9.140625" style="48"/>
    <col min="514" max="514" width="14.5703125" style="48" customWidth="1"/>
    <col min="515" max="515" width="9.140625" style="48"/>
    <col min="516" max="516" width="15" style="48" customWidth="1"/>
    <col min="517" max="769" width="9.140625" style="48"/>
    <col min="770" max="770" width="14.5703125" style="48" customWidth="1"/>
    <col min="771" max="771" width="9.140625" style="48"/>
    <col min="772" max="772" width="15" style="48" customWidth="1"/>
    <col min="773" max="1025" width="9.140625" style="48"/>
    <col min="1026" max="1026" width="14.5703125" style="48" customWidth="1"/>
    <col min="1027" max="1027" width="9.140625" style="48"/>
    <col min="1028" max="1028" width="15" style="48" customWidth="1"/>
    <col min="1029" max="1281" width="9.140625" style="48"/>
    <col min="1282" max="1282" width="14.5703125" style="48" customWidth="1"/>
    <col min="1283" max="1283" width="9.140625" style="48"/>
    <col min="1284" max="1284" width="15" style="48" customWidth="1"/>
    <col min="1285" max="1537" width="9.140625" style="48"/>
    <col min="1538" max="1538" width="14.5703125" style="48" customWidth="1"/>
    <col min="1539" max="1539" width="9.140625" style="48"/>
    <col min="1540" max="1540" width="15" style="48" customWidth="1"/>
    <col min="1541" max="1793" width="9.140625" style="48"/>
    <col min="1794" max="1794" width="14.5703125" style="48" customWidth="1"/>
    <col min="1795" max="1795" width="9.140625" style="48"/>
    <col min="1796" max="1796" width="15" style="48" customWidth="1"/>
    <col min="1797" max="2049" width="9.140625" style="48"/>
    <col min="2050" max="2050" width="14.5703125" style="48" customWidth="1"/>
    <col min="2051" max="2051" width="9.140625" style="48"/>
    <col min="2052" max="2052" width="15" style="48" customWidth="1"/>
    <col min="2053" max="2305" width="9.140625" style="48"/>
    <col min="2306" max="2306" width="14.5703125" style="48" customWidth="1"/>
    <col min="2307" max="2307" width="9.140625" style="48"/>
    <col min="2308" max="2308" width="15" style="48" customWidth="1"/>
    <col min="2309" max="2561" width="9.140625" style="48"/>
    <col min="2562" max="2562" width="14.5703125" style="48" customWidth="1"/>
    <col min="2563" max="2563" width="9.140625" style="48"/>
    <col min="2564" max="2564" width="15" style="48" customWidth="1"/>
    <col min="2565" max="2817" width="9.140625" style="48"/>
    <col min="2818" max="2818" width="14.5703125" style="48" customWidth="1"/>
    <col min="2819" max="2819" width="9.140625" style="48"/>
    <col min="2820" max="2820" width="15" style="48" customWidth="1"/>
    <col min="2821" max="3073" width="9.140625" style="48"/>
    <col min="3074" max="3074" width="14.5703125" style="48" customWidth="1"/>
    <col min="3075" max="3075" width="9.140625" style="48"/>
    <col min="3076" max="3076" width="15" style="48" customWidth="1"/>
    <col min="3077" max="3329" width="9.140625" style="48"/>
    <col min="3330" max="3330" width="14.5703125" style="48" customWidth="1"/>
    <col min="3331" max="3331" width="9.140625" style="48"/>
    <col min="3332" max="3332" width="15" style="48" customWidth="1"/>
    <col min="3333" max="3585" width="9.140625" style="48"/>
    <col min="3586" max="3586" width="14.5703125" style="48" customWidth="1"/>
    <col min="3587" max="3587" width="9.140625" style="48"/>
    <col min="3588" max="3588" width="15" style="48" customWidth="1"/>
    <col min="3589" max="3841" width="9.140625" style="48"/>
    <col min="3842" max="3842" width="14.5703125" style="48" customWidth="1"/>
    <col min="3843" max="3843" width="9.140625" style="48"/>
    <col min="3844" max="3844" width="15" style="48" customWidth="1"/>
    <col min="3845" max="4097" width="9.140625" style="48"/>
    <col min="4098" max="4098" width="14.5703125" style="48" customWidth="1"/>
    <col min="4099" max="4099" width="9.140625" style="48"/>
    <col min="4100" max="4100" width="15" style="48" customWidth="1"/>
    <col min="4101" max="4353" width="9.140625" style="48"/>
    <col min="4354" max="4354" width="14.5703125" style="48" customWidth="1"/>
    <col min="4355" max="4355" width="9.140625" style="48"/>
    <col min="4356" max="4356" width="15" style="48" customWidth="1"/>
    <col min="4357" max="4609" width="9.140625" style="48"/>
    <col min="4610" max="4610" width="14.5703125" style="48" customWidth="1"/>
    <col min="4611" max="4611" width="9.140625" style="48"/>
    <col min="4612" max="4612" width="15" style="48" customWidth="1"/>
    <col min="4613" max="4865" width="9.140625" style="48"/>
    <col min="4866" max="4866" width="14.5703125" style="48" customWidth="1"/>
    <col min="4867" max="4867" width="9.140625" style="48"/>
    <col min="4868" max="4868" width="15" style="48" customWidth="1"/>
    <col min="4869" max="5121" width="9.140625" style="48"/>
    <col min="5122" max="5122" width="14.5703125" style="48" customWidth="1"/>
    <col min="5123" max="5123" width="9.140625" style="48"/>
    <col min="5124" max="5124" width="15" style="48" customWidth="1"/>
    <col min="5125" max="5377" width="9.140625" style="48"/>
    <col min="5378" max="5378" width="14.5703125" style="48" customWidth="1"/>
    <col min="5379" max="5379" width="9.140625" style="48"/>
    <col min="5380" max="5380" width="15" style="48" customWidth="1"/>
    <col min="5381" max="5633" width="9.140625" style="48"/>
    <col min="5634" max="5634" width="14.5703125" style="48" customWidth="1"/>
    <col min="5635" max="5635" width="9.140625" style="48"/>
    <col min="5636" max="5636" width="15" style="48" customWidth="1"/>
    <col min="5637" max="5889" width="9.140625" style="48"/>
    <col min="5890" max="5890" width="14.5703125" style="48" customWidth="1"/>
    <col min="5891" max="5891" width="9.140625" style="48"/>
    <col min="5892" max="5892" width="15" style="48" customWidth="1"/>
    <col min="5893" max="6145" width="9.140625" style="48"/>
    <col min="6146" max="6146" width="14.5703125" style="48" customWidth="1"/>
    <col min="6147" max="6147" width="9.140625" style="48"/>
    <col min="6148" max="6148" width="15" style="48" customWidth="1"/>
    <col min="6149" max="6401" width="9.140625" style="48"/>
    <col min="6402" max="6402" width="14.5703125" style="48" customWidth="1"/>
    <col min="6403" max="6403" width="9.140625" style="48"/>
    <col min="6404" max="6404" width="15" style="48" customWidth="1"/>
    <col min="6405" max="6657" width="9.140625" style="48"/>
    <col min="6658" max="6658" width="14.5703125" style="48" customWidth="1"/>
    <col min="6659" max="6659" width="9.140625" style="48"/>
    <col min="6660" max="6660" width="15" style="48" customWidth="1"/>
    <col min="6661" max="6913" width="9.140625" style="48"/>
    <col min="6914" max="6914" width="14.5703125" style="48" customWidth="1"/>
    <col min="6915" max="6915" width="9.140625" style="48"/>
    <col min="6916" max="6916" width="15" style="48" customWidth="1"/>
    <col min="6917" max="7169" width="9.140625" style="48"/>
    <col min="7170" max="7170" width="14.5703125" style="48" customWidth="1"/>
    <col min="7171" max="7171" width="9.140625" style="48"/>
    <col min="7172" max="7172" width="15" style="48" customWidth="1"/>
    <col min="7173" max="7425" width="9.140625" style="48"/>
    <col min="7426" max="7426" width="14.5703125" style="48" customWidth="1"/>
    <col min="7427" max="7427" width="9.140625" style="48"/>
    <col min="7428" max="7428" width="15" style="48" customWidth="1"/>
    <col min="7429" max="7681" width="9.140625" style="48"/>
    <col min="7682" max="7682" width="14.5703125" style="48" customWidth="1"/>
    <col min="7683" max="7683" width="9.140625" style="48"/>
    <col min="7684" max="7684" width="15" style="48" customWidth="1"/>
    <col min="7685" max="7937" width="9.140625" style="48"/>
    <col min="7938" max="7938" width="14.5703125" style="48" customWidth="1"/>
    <col min="7939" max="7939" width="9.140625" style="48"/>
    <col min="7940" max="7940" width="15" style="48" customWidth="1"/>
    <col min="7941" max="8193" width="9.140625" style="48"/>
    <col min="8194" max="8194" width="14.5703125" style="48" customWidth="1"/>
    <col min="8195" max="8195" width="9.140625" style="48"/>
    <col min="8196" max="8196" width="15" style="48" customWidth="1"/>
    <col min="8197" max="8449" width="9.140625" style="48"/>
    <col min="8450" max="8450" width="14.5703125" style="48" customWidth="1"/>
    <col min="8451" max="8451" width="9.140625" style="48"/>
    <col min="8452" max="8452" width="15" style="48" customWidth="1"/>
    <col min="8453" max="8705" width="9.140625" style="48"/>
    <col min="8706" max="8706" width="14.5703125" style="48" customWidth="1"/>
    <col min="8707" max="8707" width="9.140625" style="48"/>
    <col min="8708" max="8708" width="15" style="48" customWidth="1"/>
    <col min="8709" max="8961" width="9.140625" style="48"/>
    <col min="8962" max="8962" width="14.5703125" style="48" customWidth="1"/>
    <col min="8963" max="8963" width="9.140625" style="48"/>
    <col min="8964" max="8964" width="15" style="48" customWidth="1"/>
    <col min="8965" max="9217" width="9.140625" style="48"/>
    <col min="9218" max="9218" width="14.5703125" style="48" customWidth="1"/>
    <col min="9219" max="9219" width="9.140625" style="48"/>
    <col min="9220" max="9220" width="15" style="48" customWidth="1"/>
    <col min="9221" max="9473" width="9.140625" style="48"/>
    <col min="9474" max="9474" width="14.5703125" style="48" customWidth="1"/>
    <col min="9475" max="9475" width="9.140625" style="48"/>
    <col min="9476" max="9476" width="15" style="48" customWidth="1"/>
    <col min="9477" max="9729" width="9.140625" style="48"/>
    <col min="9730" max="9730" width="14.5703125" style="48" customWidth="1"/>
    <col min="9731" max="9731" width="9.140625" style="48"/>
    <col min="9732" max="9732" width="15" style="48" customWidth="1"/>
    <col min="9733" max="9985" width="9.140625" style="48"/>
    <col min="9986" max="9986" width="14.5703125" style="48" customWidth="1"/>
    <col min="9987" max="9987" width="9.140625" style="48"/>
    <col min="9988" max="9988" width="15" style="48" customWidth="1"/>
    <col min="9989" max="10241" width="9.140625" style="48"/>
    <col min="10242" max="10242" width="14.5703125" style="48" customWidth="1"/>
    <col min="10243" max="10243" width="9.140625" style="48"/>
    <col min="10244" max="10244" width="15" style="48" customWidth="1"/>
    <col min="10245" max="10497" width="9.140625" style="48"/>
    <col min="10498" max="10498" width="14.5703125" style="48" customWidth="1"/>
    <col min="10499" max="10499" width="9.140625" style="48"/>
    <col min="10500" max="10500" width="15" style="48" customWidth="1"/>
    <col min="10501" max="10753" width="9.140625" style="48"/>
    <col min="10754" max="10754" width="14.5703125" style="48" customWidth="1"/>
    <col min="10755" max="10755" width="9.140625" style="48"/>
    <col min="10756" max="10756" width="15" style="48" customWidth="1"/>
    <col min="10757" max="11009" width="9.140625" style="48"/>
    <col min="11010" max="11010" width="14.5703125" style="48" customWidth="1"/>
    <col min="11011" max="11011" width="9.140625" style="48"/>
    <col min="11012" max="11012" width="15" style="48" customWidth="1"/>
    <col min="11013" max="11265" width="9.140625" style="48"/>
    <col min="11266" max="11266" width="14.5703125" style="48" customWidth="1"/>
    <col min="11267" max="11267" width="9.140625" style="48"/>
    <col min="11268" max="11268" width="15" style="48" customWidth="1"/>
    <col min="11269" max="11521" width="9.140625" style="48"/>
    <col min="11522" max="11522" width="14.5703125" style="48" customWidth="1"/>
    <col min="11523" max="11523" width="9.140625" style="48"/>
    <col min="11524" max="11524" width="15" style="48" customWidth="1"/>
    <col min="11525" max="11777" width="9.140625" style="48"/>
    <col min="11778" max="11778" width="14.5703125" style="48" customWidth="1"/>
    <col min="11779" max="11779" width="9.140625" style="48"/>
    <col min="11780" max="11780" width="15" style="48" customWidth="1"/>
    <col min="11781" max="12033" width="9.140625" style="48"/>
    <col min="12034" max="12034" width="14.5703125" style="48" customWidth="1"/>
    <col min="12035" max="12035" width="9.140625" style="48"/>
    <col min="12036" max="12036" width="15" style="48" customWidth="1"/>
    <col min="12037" max="12289" width="9.140625" style="48"/>
    <col min="12290" max="12290" width="14.5703125" style="48" customWidth="1"/>
    <col min="12291" max="12291" width="9.140625" style="48"/>
    <col min="12292" max="12292" width="15" style="48" customWidth="1"/>
    <col min="12293" max="12545" width="9.140625" style="48"/>
    <col min="12546" max="12546" width="14.5703125" style="48" customWidth="1"/>
    <col min="12547" max="12547" width="9.140625" style="48"/>
    <col min="12548" max="12548" width="15" style="48" customWidth="1"/>
    <col min="12549" max="12801" width="9.140625" style="48"/>
    <col min="12802" max="12802" width="14.5703125" style="48" customWidth="1"/>
    <col min="12803" max="12803" width="9.140625" style="48"/>
    <col min="12804" max="12804" width="15" style="48" customWidth="1"/>
    <col min="12805" max="13057" width="9.140625" style="48"/>
    <col min="13058" max="13058" width="14.5703125" style="48" customWidth="1"/>
    <col min="13059" max="13059" width="9.140625" style="48"/>
    <col min="13060" max="13060" width="15" style="48" customWidth="1"/>
    <col min="13061" max="13313" width="9.140625" style="48"/>
    <col min="13314" max="13314" width="14.5703125" style="48" customWidth="1"/>
    <col min="13315" max="13315" width="9.140625" style="48"/>
    <col min="13316" max="13316" width="15" style="48" customWidth="1"/>
    <col min="13317" max="13569" width="9.140625" style="48"/>
    <col min="13570" max="13570" width="14.5703125" style="48" customWidth="1"/>
    <col min="13571" max="13571" width="9.140625" style="48"/>
    <col min="13572" max="13572" width="15" style="48" customWidth="1"/>
    <col min="13573" max="13825" width="9.140625" style="48"/>
    <col min="13826" max="13826" width="14.5703125" style="48" customWidth="1"/>
    <col min="13827" max="13827" width="9.140625" style="48"/>
    <col min="13828" max="13828" width="15" style="48" customWidth="1"/>
    <col min="13829" max="14081" width="9.140625" style="48"/>
    <col min="14082" max="14082" width="14.5703125" style="48" customWidth="1"/>
    <col min="14083" max="14083" width="9.140625" style="48"/>
    <col min="14084" max="14084" width="15" style="48" customWidth="1"/>
    <col min="14085" max="14337" width="9.140625" style="48"/>
    <col min="14338" max="14338" width="14.5703125" style="48" customWidth="1"/>
    <col min="14339" max="14339" width="9.140625" style="48"/>
    <col min="14340" max="14340" width="15" style="48" customWidth="1"/>
    <col min="14341" max="14593" width="9.140625" style="48"/>
    <col min="14594" max="14594" width="14.5703125" style="48" customWidth="1"/>
    <col min="14595" max="14595" width="9.140625" style="48"/>
    <col min="14596" max="14596" width="15" style="48" customWidth="1"/>
    <col min="14597" max="14849" width="9.140625" style="48"/>
    <col min="14850" max="14850" width="14.5703125" style="48" customWidth="1"/>
    <col min="14851" max="14851" width="9.140625" style="48"/>
    <col min="14852" max="14852" width="15" style="48" customWidth="1"/>
    <col min="14853" max="15105" width="9.140625" style="48"/>
    <col min="15106" max="15106" width="14.5703125" style="48" customWidth="1"/>
    <col min="15107" max="15107" width="9.140625" style="48"/>
    <col min="15108" max="15108" width="15" style="48" customWidth="1"/>
    <col min="15109" max="15361" width="9.140625" style="48"/>
    <col min="15362" max="15362" width="14.5703125" style="48" customWidth="1"/>
    <col min="15363" max="15363" width="9.140625" style="48"/>
    <col min="15364" max="15364" width="15" style="48" customWidth="1"/>
    <col min="15365" max="15617" width="9.140625" style="48"/>
    <col min="15618" max="15618" width="14.5703125" style="48" customWidth="1"/>
    <col min="15619" max="15619" width="9.140625" style="48"/>
    <col min="15620" max="15620" width="15" style="48" customWidth="1"/>
    <col min="15621" max="15873" width="9.140625" style="48"/>
    <col min="15874" max="15874" width="14.5703125" style="48" customWidth="1"/>
    <col min="15875" max="15875" width="9.140625" style="48"/>
    <col min="15876" max="15876" width="15" style="48" customWidth="1"/>
    <col min="15877" max="16129" width="9.140625" style="48"/>
    <col min="16130" max="16130" width="14.5703125" style="48" customWidth="1"/>
    <col min="16131" max="16131" width="9.140625" style="48"/>
    <col min="16132" max="16132" width="15" style="48" customWidth="1"/>
    <col min="16133" max="16384" width="9.140625" style="48"/>
  </cols>
  <sheetData>
    <row r="1" spans="1:16" x14ac:dyDescent="0.2">
      <c r="A1" s="46" t="s">
        <v>42</v>
      </c>
    </row>
    <row r="2" spans="1:16" x14ac:dyDescent="0.2">
      <c r="I2" s="54" t="s">
        <v>194</v>
      </c>
    </row>
    <row r="3" spans="1:16" ht="15" customHeight="1" x14ac:dyDescent="0.2">
      <c r="A3" s="46" t="s">
        <v>43</v>
      </c>
      <c r="B3" s="139">
        <v>44141.491643518515</v>
      </c>
      <c r="C3" s="139"/>
    </row>
    <row r="4" spans="1:16" x14ac:dyDescent="0.2">
      <c r="A4" s="46" t="s">
        <v>44</v>
      </c>
      <c r="B4" s="139">
        <v>44209.409560740736</v>
      </c>
      <c r="C4" s="139"/>
      <c r="I4" s="146" t="s">
        <v>136</v>
      </c>
      <c r="J4" s="146"/>
      <c r="K4" s="146"/>
      <c r="L4" s="146"/>
      <c r="M4" s="146"/>
      <c r="N4" s="146"/>
      <c r="O4" s="146"/>
      <c r="P4" s="146"/>
    </row>
    <row r="5" spans="1:16" x14ac:dyDescent="0.2">
      <c r="A5" s="46" t="s">
        <v>45</v>
      </c>
      <c r="B5" s="46" t="s">
        <v>46</v>
      </c>
      <c r="C5" s="46"/>
      <c r="I5" s="146" t="s">
        <v>2</v>
      </c>
      <c r="J5" s="146"/>
      <c r="K5" s="146"/>
      <c r="L5" s="146"/>
      <c r="M5" s="146"/>
      <c r="N5" s="146"/>
      <c r="O5" s="146"/>
      <c r="P5" s="146"/>
    </row>
    <row r="7" spans="1:16" x14ac:dyDescent="0.2">
      <c r="A7" s="46" t="s">
        <v>48</v>
      </c>
      <c r="B7" s="46" t="s">
        <v>69</v>
      </c>
      <c r="C7" s="46"/>
    </row>
    <row r="8" spans="1:16" x14ac:dyDescent="0.2">
      <c r="A8" s="46" t="s">
        <v>50</v>
      </c>
      <c r="B8" s="46" t="s">
        <v>118</v>
      </c>
      <c r="C8" s="46"/>
    </row>
    <row r="10" spans="1:16" x14ac:dyDescent="0.2">
      <c r="A10" s="140" t="s">
        <v>51</v>
      </c>
      <c r="B10" s="140" t="s">
        <v>195</v>
      </c>
      <c r="C10" s="140" t="s">
        <v>135</v>
      </c>
      <c r="D10" s="140" t="s">
        <v>53</v>
      </c>
    </row>
    <row r="11" spans="1:16" x14ac:dyDescent="0.2">
      <c r="A11" s="140">
        <v>2009</v>
      </c>
      <c r="B11" s="44">
        <v>17.524000000000001</v>
      </c>
      <c r="C11" s="44">
        <f>AVERAGE(B11:B21)</f>
        <v>11.977818181818181</v>
      </c>
      <c r="D11" s="141">
        <v>7195525595</v>
      </c>
    </row>
    <row r="12" spans="1:16" x14ac:dyDescent="0.2">
      <c r="A12" s="140">
        <v>2010</v>
      </c>
      <c r="B12" s="44">
        <v>20</v>
      </c>
      <c r="C12" s="44">
        <v>11.977818181818181</v>
      </c>
      <c r="D12" s="141">
        <v>6290264780</v>
      </c>
    </row>
    <row r="13" spans="1:16" x14ac:dyDescent="0.2">
      <c r="A13" s="140">
        <v>2011</v>
      </c>
      <c r="B13" s="44">
        <v>10.183</v>
      </c>
      <c r="C13" s="44">
        <v>11.977818181818181</v>
      </c>
      <c r="D13" s="141">
        <v>7505534645</v>
      </c>
    </row>
    <row r="14" spans="1:16" x14ac:dyDescent="0.2">
      <c r="A14" s="140">
        <v>2012</v>
      </c>
      <c r="B14" s="44">
        <v>7.5069999999999997</v>
      </c>
      <c r="C14" s="44">
        <v>11.977818181818181</v>
      </c>
      <c r="D14" s="141">
        <v>8514496366</v>
      </c>
    </row>
    <row r="15" spans="1:16" x14ac:dyDescent="0.2">
      <c r="A15" s="140">
        <v>2013</v>
      </c>
      <c r="B15" s="44">
        <v>5.1689999999999996</v>
      </c>
      <c r="C15" s="44">
        <v>11.977818181818181</v>
      </c>
      <c r="D15" s="141">
        <v>7824864775</v>
      </c>
    </row>
    <row r="16" spans="1:16" x14ac:dyDescent="0.2">
      <c r="A16" s="140">
        <v>2014</v>
      </c>
      <c r="B16" s="44">
        <v>22.193999999999999</v>
      </c>
      <c r="C16" s="44">
        <v>11.977818181818181</v>
      </c>
      <c r="D16" s="141">
        <v>8985870513</v>
      </c>
    </row>
    <row r="17" spans="1:4" x14ac:dyDescent="0.2">
      <c r="A17" s="140">
        <v>2015</v>
      </c>
      <c r="B17" s="44">
        <v>8.3239999999999998</v>
      </c>
      <c r="C17" s="44">
        <v>11.977818181818181</v>
      </c>
      <c r="D17" s="141">
        <v>9319298089</v>
      </c>
    </row>
    <row r="18" spans="1:4" x14ac:dyDescent="0.2">
      <c r="A18" s="140">
        <v>2016</v>
      </c>
      <c r="B18" s="44">
        <v>9.9949999999999992</v>
      </c>
      <c r="C18" s="44">
        <v>11.977818181818181</v>
      </c>
      <c r="D18" s="141">
        <v>10031869331</v>
      </c>
    </row>
    <row r="19" spans="1:4" x14ac:dyDescent="0.2">
      <c r="A19" s="140">
        <v>2017</v>
      </c>
      <c r="B19" s="44">
        <v>10.031000000000001</v>
      </c>
      <c r="C19" s="44">
        <v>11.977818181818181</v>
      </c>
      <c r="D19" s="141">
        <v>8638764475</v>
      </c>
    </row>
    <row r="20" spans="1:4" x14ac:dyDescent="0.2">
      <c r="A20" s="140">
        <v>2018</v>
      </c>
      <c r="B20" s="44">
        <v>9.1989999999999998</v>
      </c>
      <c r="C20" s="44">
        <v>11.977818181818181</v>
      </c>
      <c r="D20" s="141">
        <v>7881620433</v>
      </c>
    </row>
    <row r="21" spans="1:4" x14ac:dyDescent="0.2">
      <c r="A21" s="140">
        <v>2019</v>
      </c>
      <c r="B21" s="44">
        <v>11.63</v>
      </c>
      <c r="C21" s="44">
        <v>11.977818181818181</v>
      </c>
      <c r="D21" s="141">
        <v>9314125809</v>
      </c>
    </row>
    <row r="23" spans="1:4" x14ac:dyDescent="0.2">
      <c r="A23" s="46"/>
    </row>
    <row r="24" spans="1:4" x14ac:dyDescent="0.2">
      <c r="A24" s="46"/>
      <c r="B24" s="46"/>
      <c r="C24" s="46"/>
    </row>
  </sheetData>
  <mergeCells count="2">
    <mergeCell ref="I4:P4"/>
    <mergeCell ref="I5:P5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AA61"/>
  <sheetViews>
    <sheetView zoomScaleNormal="100" workbookViewId="0">
      <selection activeCell="C27" sqref="C27"/>
    </sheetView>
  </sheetViews>
  <sheetFormatPr defaultColWidth="9.140625" defaultRowHeight="12" x14ac:dyDescent="0.2"/>
  <cols>
    <col min="1" max="1" width="12.140625" style="1" customWidth="1"/>
    <col min="2" max="2" width="12.140625" style="1" bestFit="1" customWidth="1"/>
    <col min="3" max="3" width="13" style="1" bestFit="1" customWidth="1"/>
    <col min="4" max="4" width="11.42578125" style="1" bestFit="1" customWidth="1"/>
    <col min="5" max="5" width="14" style="1" bestFit="1" customWidth="1"/>
    <col min="6" max="6" width="13" style="1" bestFit="1" customWidth="1"/>
    <col min="7" max="7" width="15" style="1" customWidth="1"/>
    <col min="8" max="8" width="14" style="1" bestFit="1" customWidth="1"/>
    <col min="9" max="10" width="12.42578125" style="1" bestFit="1" customWidth="1"/>
    <col min="11" max="11" width="11.42578125" style="1" bestFit="1" customWidth="1"/>
    <col min="12" max="12" width="13.42578125" style="1" bestFit="1" customWidth="1"/>
    <col min="13" max="13" width="10.42578125" style="1" bestFit="1" customWidth="1"/>
    <col min="14" max="14" width="11.42578125" style="1" bestFit="1" customWidth="1"/>
    <col min="15" max="15" width="13" style="1" bestFit="1" customWidth="1"/>
    <col min="16" max="17" width="11.42578125" style="1" bestFit="1" customWidth="1"/>
    <col min="18" max="18" width="9" style="1" bestFit="1" customWidth="1"/>
    <col min="19" max="20" width="11.42578125" style="1" bestFit="1" customWidth="1"/>
    <col min="21" max="22" width="12.42578125" style="1" bestFit="1" customWidth="1"/>
    <col min="23" max="23" width="13" style="1" bestFit="1" customWidth="1"/>
    <col min="24" max="26" width="11.42578125" style="1" bestFit="1" customWidth="1"/>
    <col min="27" max="27" width="13" style="1" bestFit="1" customWidth="1"/>
    <col min="28" max="28" width="12.42578125" style="1" bestFit="1" customWidth="1"/>
    <col min="29" max="29" width="8.85546875" style="1" bestFit="1" customWidth="1"/>
    <col min="30" max="30" width="13.85546875" style="1" bestFit="1" customWidth="1"/>
    <col min="31" max="31" width="11.28515625" style="1" bestFit="1" customWidth="1"/>
    <col min="32" max="32" width="13.85546875" style="1" bestFit="1" customWidth="1"/>
    <col min="33" max="16384" width="9.140625" style="1"/>
  </cols>
  <sheetData>
    <row r="1" spans="1:27" x14ac:dyDescent="0.2">
      <c r="A1" s="33" t="s">
        <v>42</v>
      </c>
      <c r="B1" s="34"/>
      <c r="C1" s="34"/>
    </row>
    <row r="2" spans="1:27" x14ac:dyDescent="0.2">
      <c r="A2" s="33"/>
      <c r="B2" s="34"/>
      <c r="C2" s="34"/>
    </row>
    <row r="3" spans="1:27" x14ac:dyDescent="0.2">
      <c r="A3" s="74" t="s">
        <v>133</v>
      </c>
      <c r="B3" s="34"/>
      <c r="C3" s="34"/>
    </row>
    <row r="4" spans="1:27" x14ac:dyDescent="0.2">
      <c r="A4" s="75" t="s">
        <v>132</v>
      </c>
      <c r="B4" s="34"/>
      <c r="C4" s="34"/>
    </row>
    <row r="5" spans="1:27" x14ac:dyDescent="0.2">
      <c r="A5" s="33" t="s">
        <v>43</v>
      </c>
      <c r="B5" s="73">
        <v>44141.491643518515</v>
      </c>
      <c r="C5" s="34"/>
    </row>
    <row r="6" spans="1:27" x14ac:dyDescent="0.2">
      <c r="A6" s="33" t="s">
        <v>44</v>
      </c>
      <c r="B6" s="73">
        <v>44203.677213506948</v>
      </c>
      <c r="C6" s="34"/>
    </row>
    <row r="7" spans="1:27" x14ac:dyDescent="0.2">
      <c r="A7" s="33" t="s">
        <v>45</v>
      </c>
      <c r="B7" s="33" t="s">
        <v>46</v>
      </c>
      <c r="C7" s="34"/>
    </row>
    <row r="8" spans="1:27" x14ac:dyDescent="0.2">
      <c r="A8" s="34"/>
      <c r="B8" s="34"/>
      <c r="C8" s="34"/>
    </row>
    <row r="9" spans="1:27" x14ac:dyDescent="0.2">
      <c r="A9" s="33" t="s">
        <v>70</v>
      </c>
      <c r="B9" s="33" t="s">
        <v>94</v>
      </c>
      <c r="C9" s="95"/>
    </row>
    <row r="10" spans="1:27" x14ac:dyDescent="0.2">
      <c r="A10" s="33" t="s">
        <v>50</v>
      </c>
      <c r="B10" s="76" t="s">
        <v>118</v>
      </c>
      <c r="C10" s="77"/>
    </row>
    <row r="11" spans="1:27" x14ac:dyDescent="0.2">
      <c r="A11" s="1" t="s">
        <v>90</v>
      </c>
      <c r="D11" s="1" t="s">
        <v>117</v>
      </c>
    </row>
    <row r="13" spans="1:27" x14ac:dyDescent="0.2">
      <c r="A13" s="79">
        <v>2019</v>
      </c>
      <c r="B13" s="80" t="s">
        <v>128</v>
      </c>
    </row>
    <row r="14" spans="1:27" x14ac:dyDescent="0.2">
      <c r="A14" s="1" t="s">
        <v>96</v>
      </c>
      <c r="B14" s="1" t="s">
        <v>97</v>
      </c>
      <c r="C14" s="1" t="s">
        <v>99</v>
      </c>
      <c r="D14" s="1" t="s">
        <v>98</v>
      </c>
      <c r="E14" s="62" t="s">
        <v>89</v>
      </c>
      <c r="F14" s="1" t="s">
        <v>100</v>
      </c>
      <c r="G14" s="1" t="s">
        <v>101</v>
      </c>
      <c r="H14" s="1" t="s">
        <v>102</v>
      </c>
      <c r="I14" s="1" t="s">
        <v>86</v>
      </c>
      <c r="J14" s="1" t="s">
        <v>103</v>
      </c>
      <c r="K14" s="1" t="s">
        <v>104</v>
      </c>
      <c r="L14" s="1" t="s">
        <v>85</v>
      </c>
      <c r="M14" s="1" t="s">
        <v>105</v>
      </c>
      <c r="N14" s="1" t="s">
        <v>20</v>
      </c>
      <c r="O14" s="1" t="s">
        <v>21</v>
      </c>
      <c r="P14" s="1" t="s">
        <v>106</v>
      </c>
      <c r="Q14" s="1" t="s">
        <v>107</v>
      </c>
      <c r="R14" s="1" t="s">
        <v>108</v>
      </c>
      <c r="S14" s="1" t="s">
        <v>109</v>
      </c>
      <c r="T14" s="1" t="s">
        <v>110</v>
      </c>
      <c r="U14" s="1" t="s">
        <v>111</v>
      </c>
      <c r="V14" s="1" t="s">
        <v>87</v>
      </c>
      <c r="W14" s="1" t="s">
        <v>88</v>
      </c>
      <c r="X14" s="1" t="s">
        <v>112</v>
      </c>
      <c r="Y14" s="1" t="s">
        <v>113</v>
      </c>
      <c r="Z14" s="1" t="s">
        <v>114</v>
      </c>
      <c r="AA14" s="1" t="s">
        <v>115</v>
      </c>
    </row>
    <row r="15" spans="1:27" s="36" customFormat="1" x14ac:dyDescent="0.2">
      <c r="A15" s="36">
        <f>'[2]2019 noZ'!I$771</f>
        <v>1506.702</v>
      </c>
      <c r="B15" s="36">
        <f>'[2]2019 noZ'!J$771</f>
        <v>680961.68700000027</v>
      </c>
      <c r="C15" s="36">
        <f>'[2]2019 noZ'!K$771</f>
        <v>178166.30499999996</v>
      </c>
      <c r="D15" s="36">
        <f>'[2]2019 noZ'!L$771</f>
        <v>404151.03299999994</v>
      </c>
      <c r="E15" s="36">
        <f>'[2]2019 noZ'!M$771</f>
        <v>1247600.3010000002</v>
      </c>
      <c r="F15" s="36">
        <f>'[2]2019 noZ'!N$771</f>
        <v>29707.462</v>
      </c>
      <c r="G15" s="36">
        <f>'[2]2019 noZ'!O$771</f>
        <v>47048</v>
      </c>
      <c r="H15" s="36">
        <f>'[2]2019 noZ'!P$771</f>
        <v>404051.97600000002</v>
      </c>
      <c r="I15" s="36">
        <f>'[2]2019 noZ'!Q$771</f>
        <v>3405753.1689999998</v>
      </c>
      <c r="J15" s="36">
        <f>'[2]2019 noZ'!R$771</f>
        <v>1109295.2719999996</v>
      </c>
      <c r="K15" s="36">
        <f>'[2]2019 noZ'!S$771</f>
        <v>343183.78199999989</v>
      </c>
      <c r="L15" s="36">
        <f>'[2]2019 noZ'!T$771</f>
        <v>18503755</v>
      </c>
      <c r="M15" s="36">
        <f>'[2]2019 noZ'!U$771</f>
        <v>0</v>
      </c>
      <c r="N15" s="36">
        <f>'[2]2019 noZ'!V$771</f>
        <v>126359.24700000002</v>
      </c>
      <c r="O15" s="36">
        <f>'[2]2019 noZ'!W$771</f>
        <v>370718.27800000022</v>
      </c>
      <c r="P15" s="36">
        <f>'[2]2019 noZ'!X$771</f>
        <v>0</v>
      </c>
      <c r="Q15" s="36">
        <f>'[2]2019 noZ'!Y$771</f>
        <v>217206.07300000006</v>
      </c>
      <c r="R15" s="36">
        <f>'[2]2019 noZ'!Z$771</f>
        <v>0</v>
      </c>
      <c r="S15" s="36">
        <f>'[2]2019 noZ'!AA$771</f>
        <v>0</v>
      </c>
      <c r="T15" s="36">
        <f>'[2]2019 noZ'!AB$771</f>
        <v>281473.527</v>
      </c>
      <c r="U15" s="36">
        <f>'[2]2019 noZ'!AC$771</f>
        <v>1157361.477</v>
      </c>
      <c r="V15" s="36">
        <f>'[2]2019 noZ'!AD$771</f>
        <v>2797724.9640000002</v>
      </c>
      <c r="W15" s="36">
        <f>'[2]2019 noZ'!AE$771</f>
        <v>2315216.4790000007</v>
      </c>
      <c r="X15" s="36">
        <f>'[2]2019 noZ'!AF$771</f>
        <v>82774.938999999998</v>
      </c>
      <c r="Y15" s="36">
        <f>'[2]2019 noZ'!AG$771</f>
        <v>92877.358999999997</v>
      </c>
      <c r="Z15" s="36">
        <f>'[2]2019 noZ'!AH$771</f>
        <v>38093.341999999997</v>
      </c>
      <c r="AA15" s="36">
        <f>'[2]2019 noZ'!AI$771</f>
        <v>0</v>
      </c>
    </row>
    <row r="17" spans="1:16" x14ac:dyDescent="0.2">
      <c r="I17" s="54" t="s">
        <v>130</v>
      </c>
      <c r="J17" s="2"/>
    </row>
    <row r="18" spans="1:16" x14ac:dyDescent="0.2">
      <c r="A18" s="52" t="s">
        <v>85</v>
      </c>
      <c r="B18" s="52" t="s">
        <v>86</v>
      </c>
      <c r="C18" s="52" t="s">
        <v>87</v>
      </c>
      <c r="D18" s="52" t="s">
        <v>88</v>
      </c>
      <c r="E18" s="52" t="s">
        <v>89</v>
      </c>
      <c r="F18" s="52" t="s">
        <v>111</v>
      </c>
      <c r="G18" s="52" t="s">
        <v>131</v>
      </c>
      <c r="I18" s="146" t="s">
        <v>136</v>
      </c>
      <c r="J18" s="146"/>
      <c r="K18" s="146"/>
      <c r="L18" s="146"/>
      <c r="M18" s="146"/>
      <c r="N18" s="146"/>
      <c r="O18" s="146"/>
      <c r="P18" s="146"/>
    </row>
    <row r="19" spans="1:16" x14ac:dyDescent="0.2">
      <c r="A19" s="82">
        <v>0.51820315360155378</v>
      </c>
      <c r="B19" s="82">
        <v>9.5379128861373563E-2</v>
      </c>
      <c r="C19" s="82">
        <v>7.8351118421887536E-2</v>
      </c>
      <c r="D19" s="82">
        <v>6.4838325015008358E-2</v>
      </c>
      <c r="E19" s="82">
        <v>3.4939416913618231E-2</v>
      </c>
      <c r="F19" s="82">
        <v>3.2412251850413722E-2</v>
      </c>
      <c r="G19" s="82">
        <v>0.1758766053361448</v>
      </c>
      <c r="I19" s="146" t="s">
        <v>2</v>
      </c>
      <c r="J19" s="146"/>
      <c r="K19" s="146"/>
      <c r="L19" s="146"/>
      <c r="M19" s="146"/>
      <c r="N19" s="146"/>
      <c r="O19" s="146"/>
      <c r="P19" s="146"/>
    </row>
    <row r="20" spans="1:16" x14ac:dyDescent="0.2">
      <c r="A20" s="83"/>
      <c r="B20" s="83"/>
      <c r="C20" s="83"/>
      <c r="D20" s="83"/>
      <c r="E20" s="83"/>
      <c r="F20" s="83"/>
      <c r="G20" s="84"/>
      <c r="H20" s="50"/>
      <c r="I20" s="53"/>
    </row>
    <row r="22" spans="1:16" x14ac:dyDescent="0.2">
      <c r="A22" s="8" t="s">
        <v>52</v>
      </c>
      <c r="B22" s="85">
        <v>4391344.4210000001</v>
      </c>
      <c r="C22" s="70" t="s">
        <v>138</v>
      </c>
      <c r="D22" s="70" t="s">
        <v>129</v>
      </c>
      <c r="E22" s="70">
        <v>2019</v>
      </c>
    </row>
    <row r="25" spans="1:16" x14ac:dyDescent="0.2">
      <c r="D25" s="5"/>
      <c r="E25" s="5"/>
      <c r="F25" s="5"/>
      <c r="G25" s="5"/>
    </row>
    <row r="26" spans="1:16" x14ac:dyDescent="0.2">
      <c r="D26" s="5"/>
      <c r="E26" s="5"/>
      <c r="F26" s="5"/>
      <c r="G26" s="5"/>
    </row>
    <row r="27" spans="1:16" x14ac:dyDescent="0.2">
      <c r="D27" s="5"/>
      <c r="E27" s="81"/>
      <c r="F27" s="5"/>
      <c r="G27" s="5"/>
    </row>
    <row r="28" spans="1:16" x14ac:dyDescent="0.2">
      <c r="D28" s="5"/>
      <c r="E28" s="81"/>
      <c r="F28" s="5"/>
      <c r="G28" s="5"/>
    </row>
    <row r="29" spans="1:16" x14ac:dyDescent="0.2">
      <c r="D29" s="5"/>
      <c r="E29" s="81"/>
      <c r="F29" s="4"/>
      <c r="G29" s="5"/>
    </row>
    <row r="30" spans="1:16" x14ac:dyDescent="0.2">
      <c r="D30" s="5"/>
      <c r="E30" s="81"/>
      <c r="F30" s="86"/>
      <c r="G30" s="5"/>
    </row>
    <row r="31" spans="1:16" x14ac:dyDescent="0.2">
      <c r="D31" s="5"/>
      <c r="E31" s="5"/>
      <c r="F31" s="5"/>
      <c r="G31" s="5"/>
    </row>
    <row r="32" spans="1:16" x14ac:dyDescent="0.2">
      <c r="A32" s="64" t="s">
        <v>85</v>
      </c>
      <c r="B32" s="65">
        <v>18503755</v>
      </c>
    </row>
    <row r="33" spans="1:7" x14ac:dyDescent="0.2">
      <c r="A33" s="64" t="s">
        <v>86</v>
      </c>
      <c r="B33" s="65">
        <v>3405753.1689999998</v>
      </c>
      <c r="D33" s="5"/>
      <c r="E33" s="5"/>
      <c r="F33" s="5"/>
      <c r="G33" s="5"/>
    </row>
    <row r="34" spans="1:7" x14ac:dyDescent="0.2">
      <c r="A34" s="64" t="s">
        <v>87</v>
      </c>
      <c r="B34" s="65">
        <v>2797724.9640000002</v>
      </c>
      <c r="D34" s="5"/>
      <c r="E34" s="5"/>
      <c r="F34" s="5"/>
      <c r="G34" s="5"/>
    </row>
    <row r="35" spans="1:7" x14ac:dyDescent="0.2">
      <c r="A35" s="64" t="s">
        <v>88</v>
      </c>
      <c r="B35" s="65">
        <v>2315216.4790000007</v>
      </c>
      <c r="D35" s="5"/>
      <c r="E35" s="5"/>
      <c r="F35" s="4"/>
      <c r="G35" s="5"/>
    </row>
    <row r="36" spans="1:7" x14ac:dyDescent="0.2">
      <c r="A36" s="61" t="s">
        <v>89</v>
      </c>
      <c r="B36" s="65">
        <v>1247600.3010000002</v>
      </c>
      <c r="D36" s="5"/>
      <c r="E36" s="5"/>
      <c r="F36" s="4"/>
      <c r="G36" s="5"/>
    </row>
    <row r="37" spans="1:7" x14ac:dyDescent="0.2">
      <c r="A37" s="64" t="s">
        <v>111</v>
      </c>
      <c r="B37" s="65">
        <v>1157361.477</v>
      </c>
      <c r="D37" s="5"/>
      <c r="E37" s="5"/>
      <c r="F37" s="5"/>
      <c r="G37" s="5"/>
    </row>
    <row r="38" spans="1:7" x14ac:dyDescent="0.2">
      <c r="A38" s="1" t="s">
        <v>103</v>
      </c>
      <c r="B38" s="36">
        <v>1109295.2719999996</v>
      </c>
      <c r="D38" s="5"/>
      <c r="E38" s="5"/>
      <c r="F38" s="5"/>
      <c r="G38" s="5"/>
    </row>
    <row r="39" spans="1:7" x14ac:dyDescent="0.2">
      <c r="A39" s="1" t="s">
        <v>97</v>
      </c>
      <c r="B39" s="36">
        <v>680961.68700000027</v>
      </c>
    </row>
    <row r="40" spans="1:7" x14ac:dyDescent="0.2">
      <c r="A40" s="1" t="s">
        <v>98</v>
      </c>
      <c r="B40" s="36">
        <v>404151.03299999994</v>
      </c>
    </row>
    <row r="41" spans="1:7" x14ac:dyDescent="0.2">
      <c r="A41" s="1" t="s">
        <v>102</v>
      </c>
      <c r="B41" s="36">
        <v>404051.97600000002</v>
      </c>
    </row>
    <row r="42" spans="1:7" x14ac:dyDescent="0.2">
      <c r="A42" s="1" t="s">
        <v>21</v>
      </c>
      <c r="B42" s="36">
        <v>370718.27800000022</v>
      </c>
    </row>
    <row r="43" spans="1:7" x14ac:dyDescent="0.2">
      <c r="A43" s="1" t="s">
        <v>104</v>
      </c>
      <c r="B43" s="36">
        <v>343183.78199999989</v>
      </c>
    </row>
    <row r="44" spans="1:7" x14ac:dyDescent="0.2">
      <c r="A44" s="1" t="s">
        <v>110</v>
      </c>
      <c r="B44" s="36">
        <v>281473.527</v>
      </c>
    </row>
    <row r="45" spans="1:7" x14ac:dyDescent="0.2">
      <c r="A45" s="1" t="s">
        <v>107</v>
      </c>
      <c r="B45" s="36">
        <v>217206.07300000006</v>
      </c>
    </row>
    <row r="46" spans="1:7" x14ac:dyDescent="0.2">
      <c r="A46" s="1" t="s">
        <v>99</v>
      </c>
      <c r="B46" s="36">
        <v>178166.30499999996</v>
      </c>
    </row>
    <row r="47" spans="1:7" x14ac:dyDescent="0.2">
      <c r="A47" s="1" t="s">
        <v>20</v>
      </c>
      <c r="B47" s="36">
        <v>126359.24700000002</v>
      </c>
    </row>
    <row r="48" spans="1:7" x14ac:dyDescent="0.2">
      <c r="A48" s="1" t="s">
        <v>113</v>
      </c>
      <c r="B48" s="36">
        <v>92877.358999999997</v>
      </c>
    </row>
    <row r="49" spans="1:3" x14ac:dyDescent="0.2">
      <c r="A49" s="1" t="s">
        <v>112</v>
      </c>
      <c r="B49" s="36">
        <v>82774.938999999998</v>
      </c>
    </row>
    <row r="50" spans="1:3" x14ac:dyDescent="0.2">
      <c r="A50" s="1" t="s">
        <v>101</v>
      </c>
      <c r="B50" s="36">
        <v>47048</v>
      </c>
    </row>
    <row r="51" spans="1:3" x14ac:dyDescent="0.2">
      <c r="A51" s="1" t="s">
        <v>114</v>
      </c>
      <c r="B51" s="36">
        <v>38093.341999999997</v>
      </c>
    </row>
    <row r="52" spans="1:3" x14ac:dyDescent="0.2">
      <c r="A52" s="1" t="s">
        <v>100</v>
      </c>
      <c r="B52" s="36">
        <v>29707.462</v>
      </c>
    </row>
    <row r="53" spans="1:3" x14ac:dyDescent="0.2">
      <c r="A53" s="1" t="s">
        <v>96</v>
      </c>
      <c r="B53" s="36">
        <v>1506.702</v>
      </c>
    </row>
    <row r="54" spans="1:3" x14ac:dyDescent="0.2">
      <c r="A54" s="1" t="s">
        <v>105</v>
      </c>
      <c r="B54" s="36">
        <v>0</v>
      </c>
    </row>
    <row r="55" spans="1:3" x14ac:dyDescent="0.2">
      <c r="A55" s="1" t="s">
        <v>106</v>
      </c>
      <c r="B55" s="36">
        <v>0</v>
      </c>
    </row>
    <row r="56" spans="1:3" x14ac:dyDescent="0.2">
      <c r="A56" s="1" t="s">
        <v>108</v>
      </c>
      <c r="B56" s="36">
        <v>0</v>
      </c>
    </row>
    <row r="57" spans="1:3" x14ac:dyDescent="0.2">
      <c r="A57" s="1" t="s">
        <v>109</v>
      </c>
      <c r="B57" s="36">
        <v>0</v>
      </c>
    </row>
    <row r="58" spans="1:3" x14ac:dyDescent="0.2">
      <c r="A58" s="1" t="s">
        <v>115</v>
      </c>
      <c r="B58" s="36">
        <v>0</v>
      </c>
    </row>
    <row r="59" spans="1:3" x14ac:dyDescent="0.2">
      <c r="A59" s="8" t="s">
        <v>121</v>
      </c>
      <c r="B59" s="69">
        <v>35707530.669</v>
      </c>
    </row>
    <row r="60" spans="1:3" x14ac:dyDescent="0.2">
      <c r="A60" s="1" t="s">
        <v>116</v>
      </c>
      <c r="B60" s="63">
        <v>29427411.390000001</v>
      </c>
      <c r="C60" s="9"/>
    </row>
    <row r="61" spans="1:3" x14ac:dyDescent="0.2">
      <c r="A61" s="1" t="s">
        <v>140</v>
      </c>
      <c r="B61" s="63">
        <v>6280119.2789999992</v>
      </c>
      <c r="C61" s="9"/>
    </row>
  </sheetData>
  <sortState ref="A26:B53">
    <sortCondition descending="1" ref="B26:B53"/>
  </sortState>
  <mergeCells count="2">
    <mergeCell ref="I18:P18"/>
    <mergeCell ref="I19:P19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Figure 1</vt:lpstr>
      <vt:lpstr>Figure 2</vt:lpstr>
      <vt:lpstr>Figure 3</vt:lpstr>
      <vt:lpstr>Figure 4</vt:lpstr>
      <vt:lpstr>NACE 29 fig 5</vt:lpstr>
      <vt:lpstr>NACE 10 fig 6</vt:lpstr>
      <vt:lpstr>NACE 21 fig 7</vt:lpstr>
      <vt:lpstr>NACE 28 fig 8</vt:lpstr>
      <vt:lpstr>NACE 14 fig 9</vt:lpstr>
    </vt:vector>
  </TitlesOfParts>
  <Company>European Commission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Claudiu PETRUSA (ESTAT-EXT)</dc:creator>
  <cp:lastModifiedBy>user</cp:lastModifiedBy>
  <dcterms:created xsi:type="dcterms:W3CDTF">2018-09-21T15:13:03Z</dcterms:created>
  <dcterms:modified xsi:type="dcterms:W3CDTF">2021-04-19T08:11:30Z</dcterms:modified>
</cp:coreProperties>
</file>